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zalontai Erika jó\SzalontaiErika ez a jó\Dékáni Hivatal\Operatív tantervek\2019_06_19\"/>
    </mc:Choice>
  </mc:AlternateContent>
  <bookViews>
    <workbookView xWindow="0" yWindow="0" windowWidth="28800" windowHeight="12300"/>
  </bookViews>
  <sheets>
    <sheet name="GPMEoszt_2.évf." sheetId="1" r:id="rId1"/>
  </sheets>
  <definedNames>
    <definedName name="_xlnm.Print_Area" localSheetId="0">GPMEoszt_2.évf.!#REF!</definedName>
  </definedNames>
  <calcPr calcId="162913"/>
</workbook>
</file>

<file path=xl/calcChain.xml><?xml version="1.0" encoding="utf-8"?>
<calcChain xmlns="http://schemas.openxmlformats.org/spreadsheetml/2006/main">
  <c r="Y34" i="1" l="1"/>
  <c r="T34" i="1"/>
  <c r="R34" i="1"/>
  <c r="R78" i="1"/>
  <c r="P78" i="1"/>
  <c r="N34" i="1"/>
  <c r="X126" i="1" l="1"/>
  <c r="X125" i="1"/>
  <c r="Y8" i="1"/>
  <c r="Y16" i="1"/>
  <c r="Y7" i="1" s="1"/>
  <c r="Y25" i="1"/>
  <c r="Y33" i="1"/>
  <c r="Y108" i="1"/>
  <c r="Y76" i="1"/>
  <c r="D8" i="1"/>
  <c r="D16" i="1"/>
  <c r="F8" i="1"/>
  <c r="F16" i="1"/>
  <c r="F34" i="1"/>
  <c r="H8" i="1"/>
  <c r="H16" i="1"/>
  <c r="H34" i="1"/>
  <c r="J16" i="1"/>
  <c r="J34" i="1"/>
  <c r="J122" i="1" s="1"/>
  <c r="L34" i="1"/>
  <c r="L91" i="1"/>
  <c r="N59" i="1"/>
  <c r="N91" i="1"/>
  <c r="P34" i="1"/>
  <c r="P122" i="1" s="1"/>
  <c r="P91" i="1"/>
  <c r="P123" i="1" s="1"/>
  <c r="R91" i="1"/>
  <c r="R120" i="1" s="1"/>
  <c r="T91" i="1"/>
  <c r="T120" i="1" s="1"/>
  <c r="V34" i="1"/>
  <c r="V91" i="1"/>
  <c r="V120" i="1" s="1"/>
  <c r="L78" i="1"/>
  <c r="L122" i="1" s="1"/>
  <c r="N78" i="1"/>
  <c r="R119" i="1"/>
  <c r="T78" i="1"/>
  <c r="T119" i="1" s="1"/>
  <c r="V78" i="1"/>
  <c r="V119" i="1" s="1"/>
  <c r="Y91" i="1"/>
  <c r="D120" i="1"/>
  <c r="F120" i="1"/>
  <c r="H120" i="1"/>
  <c r="J120" i="1"/>
  <c r="Y78" i="1"/>
  <c r="D119" i="1"/>
  <c r="F119" i="1"/>
  <c r="H119" i="1"/>
  <c r="J119" i="1"/>
  <c r="X108" i="1"/>
  <c r="X106" i="1"/>
  <c r="X105" i="1"/>
  <c r="X104" i="1"/>
  <c r="X26" i="1"/>
  <c r="L119" i="1" l="1"/>
  <c r="Y120" i="1"/>
  <c r="X8" i="1"/>
  <c r="V123" i="1"/>
  <c r="N120" i="1"/>
  <c r="R123" i="1"/>
  <c r="D122" i="1"/>
  <c r="J123" i="1"/>
  <c r="T123" i="1"/>
  <c r="Y119" i="1"/>
  <c r="P119" i="1"/>
  <c r="H123" i="1"/>
  <c r="F123" i="1"/>
  <c r="X91" i="1"/>
  <c r="X59" i="1"/>
  <c r="P120" i="1"/>
  <c r="T122" i="1"/>
  <c r="X78" i="1"/>
  <c r="N123" i="1"/>
  <c r="L123" i="1"/>
  <c r="D123" i="1"/>
  <c r="N122" i="1"/>
  <c r="L120" i="1"/>
  <c r="Y122" i="1"/>
  <c r="Y123" i="1"/>
  <c r="X34" i="1"/>
  <c r="X16" i="1"/>
  <c r="R122" i="1"/>
  <c r="H122" i="1"/>
  <c r="V122" i="1"/>
  <c r="F122" i="1"/>
  <c r="N119" i="1"/>
  <c r="X119" i="1" l="1"/>
  <c r="X120" i="1"/>
  <c r="X123" i="1"/>
  <c r="X122" i="1"/>
</calcChain>
</file>

<file path=xl/sharedStrings.xml><?xml version="1.0" encoding="utf-8"?>
<sst xmlns="http://schemas.openxmlformats.org/spreadsheetml/2006/main" count="686" uniqueCount="323">
  <si>
    <t>Tantárgy neve</t>
  </si>
  <si>
    <t>Számon-kérés</t>
  </si>
  <si>
    <t>Félév</t>
  </si>
  <si>
    <t>Kredit</t>
  </si>
  <si>
    <t>Tantárgyfelelős</t>
  </si>
  <si>
    <t>ea</t>
  </si>
  <si>
    <t>sz</t>
  </si>
  <si>
    <t>Analízis I.</t>
  </si>
  <si>
    <t>v</t>
  </si>
  <si>
    <t>Kánnai Zoltán</t>
  </si>
  <si>
    <t>Algebra I.</t>
  </si>
  <si>
    <t>Magyarkuti Gyula</t>
  </si>
  <si>
    <t>Informatika I.</t>
  </si>
  <si>
    <t>Racskó Péter</t>
  </si>
  <si>
    <t>Analízis II.</t>
  </si>
  <si>
    <t>Algebra II.</t>
  </si>
  <si>
    <t>Valószínűségszámítás</t>
  </si>
  <si>
    <t>Medvegyev Péter</t>
  </si>
  <si>
    <t>Mikroökonómia I.</t>
  </si>
  <si>
    <t>Csekő Imre</t>
  </si>
  <si>
    <t>Vállalatgazdaságtan</t>
  </si>
  <si>
    <t>Czakó Erzsébet</t>
  </si>
  <si>
    <t>Mikroökonómia II.</t>
  </si>
  <si>
    <t>Makroökonómia</t>
  </si>
  <si>
    <t>Vincze János</t>
  </si>
  <si>
    <t>Pénzügytan</t>
  </si>
  <si>
    <t>Nemzetközi gazdaságtan</t>
  </si>
  <si>
    <t>Közösségi gazdaságtan és közpénzügyek</t>
  </si>
  <si>
    <t>Számvitel alapjai</t>
  </si>
  <si>
    <t>Piacszerkezet</t>
  </si>
  <si>
    <t>Vállalati pénzügyek</t>
  </si>
  <si>
    <t>Bozóki Sándor</t>
  </si>
  <si>
    <t>Operációkutatási modellek II.</t>
  </si>
  <si>
    <t>Bevezetés az ökonometriába</t>
  </si>
  <si>
    <t>Dinamikai rendszerek</t>
  </si>
  <si>
    <t>Tallos Péter</t>
  </si>
  <si>
    <t>Pénzügyi számítások</t>
  </si>
  <si>
    <t>Berlinger Edina</t>
  </si>
  <si>
    <t>Bevezetés a makrogazdasági modellezésbe</t>
  </si>
  <si>
    <t>Közgazdasági elméletek története</t>
  </si>
  <si>
    <r>
      <t>Kritériumtantárgy</t>
    </r>
    <r>
      <rPr>
        <sz val="8"/>
        <rFont val="Arial Narrow"/>
        <family val="2"/>
        <charset val="238"/>
      </rPr>
      <t xml:space="preserve"> (180 krediten felül, kötelezően teljesítendő)</t>
    </r>
  </si>
  <si>
    <t>Testnevelés</t>
  </si>
  <si>
    <t>a</t>
  </si>
  <si>
    <t>+</t>
  </si>
  <si>
    <t>Vladár Csaba</t>
  </si>
  <si>
    <t>Gazdaságmatematika specializáció</t>
  </si>
  <si>
    <t>Bevezetés a közgazdasági játékelméletbe</t>
  </si>
  <si>
    <t>Pálvölgyi Dénes</t>
  </si>
  <si>
    <t>Idősorelemzés</t>
  </si>
  <si>
    <t>Bevezetés a közgazdasági dinamikába</t>
  </si>
  <si>
    <t>Móczár József</t>
  </si>
  <si>
    <t>Gazdaság- és társadalomstatisztika</t>
  </si>
  <si>
    <t>Közösségi döntések</t>
  </si>
  <si>
    <t>Makromodellezési esettanulmányok</t>
  </si>
  <si>
    <t>Révész Tamás</t>
  </si>
  <si>
    <t>Bevezetés a mértékelméletbe</t>
  </si>
  <si>
    <t>Száz János</t>
  </si>
  <si>
    <t xml:space="preserve">Többváltozós adatelemzés </t>
  </si>
  <si>
    <t>Sztochasztika</t>
  </si>
  <si>
    <t>Diploma proszeminárium</t>
  </si>
  <si>
    <t>gy</t>
  </si>
  <si>
    <t>Szakszeminárium I.</t>
  </si>
  <si>
    <t>Szakszeminárium II.</t>
  </si>
  <si>
    <t>Kötelezően választható társadalomtudományi alaptantárgyak</t>
  </si>
  <si>
    <t>Gazdasági jog</t>
  </si>
  <si>
    <t>Bevezetés a politikatudományba</t>
  </si>
  <si>
    <t>Gazdaságszociológia</t>
  </si>
  <si>
    <t>Az Európai Unió kialakulása és működése</t>
  </si>
  <si>
    <t>Nagy Sándor</t>
  </si>
  <si>
    <t>Vállalatgazdaságtan gyakorlat</t>
  </si>
  <si>
    <t>Informatika II.</t>
  </si>
  <si>
    <t>Vicsek Mária</t>
  </si>
  <si>
    <t>Intézményi közgazdaságtan</t>
  </si>
  <si>
    <t>Hámori Balázs</t>
  </si>
  <si>
    <t>Makrogazdasági válságok elemzése</t>
  </si>
  <si>
    <t>Funkcionálanalízis</t>
  </si>
  <si>
    <t>Kovács Erzsébet</t>
  </si>
  <si>
    <t>Nyugdíj és adómodellek</t>
  </si>
  <si>
    <t>Simonovits András</t>
  </si>
  <si>
    <t>Különböző módon választható tantárgyak javasolt féléves kreditszáma (gazdmat spec. mellett)**</t>
  </si>
  <si>
    <t>Különböző módon választható tantárgyak javasolt féléves kreditszáma (pénzügymat spec. mellett)**</t>
  </si>
  <si>
    <t>Félévi kredit összesen (gazdmat. spec. mellett):</t>
  </si>
  <si>
    <t>Félévi kredit összesen (pénzügymat. spec. mellett):</t>
  </si>
  <si>
    <t>gyj</t>
  </si>
  <si>
    <t>Num. Pü. 1. Ismerkedés az árfolyamokkal</t>
  </si>
  <si>
    <t>Választható ismeretek 
(diplomamunkával együtt)</t>
  </si>
  <si>
    <t>Cserháti Ilona</t>
  </si>
  <si>
    <t>6  v. 7</t>
  </si>
  <si>
    <t>Tanszék</t>
  </si>
  <si>
    <t>Matematikai Közgazdaságtan és Gazdaságelemzés Tanszék</t>
  </si>
  <si>
    <t>Matematika Tanszék</t>
  </si>
  <si>
    <t>Befektetések és Vállalati Pénzügyek Tanszék</t>
  </si>
  <si>
    <t>Közgazdasági Elméletek Története Központ</t>
  </si>
  <si>
    <t>Statisztika Tanszék</t>
  </si>
  <si>
    <t>Vállalatgazdaságtani Intézet</t>
  </si>
  <si>
    <t>Pénzügy Tanszék</t>
  </si>
  <si>
    <t>Számítástudományi Tanszék</t>
  </si>
  <si>
    <t>Pénzügyi Számviteli Tanszék</t>
  </si>
  <si>
    <t>Világgazdasági Intézet</t>
  </si>
  <si>
    <t>Közgazdálkodás és Közpolitika Tanszék</t>
  </si>
  <si>
    <t>Összehasonlító és Intézményi Gazdaságtan Tanszék</t>
  </si>
  <si>
    <t>Szociológia és Társadalompolitikai Intézet</t>
  </si>
  <si>
    <t>Politikatudományi Intézet</t>
  </si>
  <si>
    <t>Választható szaktantárgyként felvehető mindkét specializáció összes tantárgya, amennyiben ezt a kapacitások lehetővé teszik. Az adott specializáció hallgatói a tantárgyak felvételénél elsőbbséget élveznek.</t>
  </si>
  <si>
    <t>Testnevelés Tanszék</t>
  </si>
  <si>
    <t>Gyenge előfeltétel</t>
  </si>
  <si>
    <t>Erős előfeltétel</t>
  </si>
  <si>
    <t>Megjegyzések</t>
  </si>
  <si>
    <t>Mikroökonómia II., Makroökonómia</t>
  </si>
  <si>
    <t>Analízis II., Algebra II., Mikroökonómia II., Makroökonómia</t>
  </si>
  <si>
    <t>Operációkutatási modellek I.</t>
  </si>
  <si>
    <t>Csak a Vállalatgazdaságtan kötelező tárggyal együtt, azzal párhuzamosan vehető fel!</t>
  </si>
  <si>
    <t>Operációkutatás és Aktuáriustudományok Tanszék</t>
  </si>
  <si>
    <t>Kürthy Gábor</t>
  </si>
  <si>
    <t>Török Gábor</t>
  </si>
  <si>
    <t xml:space="preserve">Mikroökonómia I., Analízis I. </t>
  </si>
  <si>
    <t>Szántó Zoltán Oszkár</t>
  </si>
  <si>
    <t>Mikroökonómia I</t>
  </si>
  <si>
    <t>Tantárgy kódja</t>
  </si>
  <si>
    <t>Hild Márta</t>
  </si>
  <si>
    <t>Módszertani kötelező alaptantárgyak</t>
  </si>
  <si>
    <t xml:space="preserve"> </t>
  </si>
  <si>
    <t>Sugár András</t>
  </si>
  <si>
    <t>Gazdaságtani kötelező alaptantárgyak</t>
  </si>
  <si>
    <t>Bánfi Tamás</t>
  </si>
  <si>
    <t>Specializációk</t>
  </si>
  <si>
    <t>Pénzügymatematika specializáció</t>
  </si>
  <si>
    <t>Szakszeminárium / szakdolgozat (féléves kreditszám)</t>
  </si>
  <si>
    <t>Szabadon választható tantárgyak *</t>
  </si>
  <si>
    <t>Közgazdasági és módszertani alapismeretek</t>
  </si>
  <si>
    <t>Statisztika</t>
  </si>
  <si>
    <t>Analízis II., Algebra II.</t>
  </si>
  <si>
    <t>Társadalomtudományi alapismeretek</t>
  </si>
  <si>
    <t xml:space="preserve">javaslat        </t>
  </si>
  <si>
    <t>Szakmai törzsanyag</t>
  </si>
  <si>
    <t>Szaktantárgyak I. (kötelező)</t>
  </si>
  <si>
    <t>Mikroökonómia II</t>
  </si>
  <si>
    <t>Walter György</t>
  </si>
  <si>
    <t>Statisztika, Valószínűségszámítás</t>
  </si>
  <si>
    <t>Makroökonómiai modellépítés</t>
  </si>
  <si>
    <t>Szabó-Bakos Eszter</t>
  </si>
  <si>
    <t>Makroökonómia Tanszék</t>
  </si>
  <si>
    <t>Az egyensúlyelmélet mikroökonómiája</t>
  </si>
  <si>
    <t>Analízis II., Algebra II., Mikroökonómia II.</t>
  </si>
  <si>
    <t>Ágens alapú modellezés</t>
  </si>
  <si>
    <t>Mikroökonómia II, Makroökonómia</t>
  </si>
  <si>
    <t>Nemkooperatív játékelmélet</t>
  </si>
  <si>
    <t>Solymosi Tamás</t>
  </si>
  <si>
    <t>Számvitel II. (Vezetői számvitel)</t>
  </si>
  <si>
    <t>Gyenge Magdolna</t>
  </si>
  <si>
    <t>Vezetői Számvitel Tanszék</t>
  </si>
  <si>
    <t>Pénzügytan II. (Haladó pénzügytan)</t>
  </si>
  <si>
    <t>Operációkutatási modellek I. (Optimumszámítás)</t>
  </si>
  <si>
    <t>Pénzügyi számítások MATLAB-bal</t>
  </si>
  <si>
    <t>Horváth László</t>
  </si>
  <si>
    <t>Valószínűségszámítás, Bevezetés a mértékelméletbe</t>
  </si>
  <si>
    <t>Variációszámítás és optimális irányítások</t>
  </si>
  <si>
    <t>Többváltozós statisztikai modellek</t>
  </si>
  <si>
    <t>Szaktantárgyak II. (választható)</t>
  </si>
  <si>
    <t>Fejezetek a biztosításból</t>
  </si>
  <si>
    <t>Fejezetek a haladó matematikából</t>
  </si>
  <si>
    <t>Analízis II. Algebra II.</t>
  </si>
  <si>
    <t>Aukcióelmélet</t>
  </si>
  <si>
    <t>Statisztikai programcsomagok és alkalmazásaik</t>
  </si>
  <si>
    <t>Haladó elmélettörténet</t>
  </si>
  <si>
    <t>Dinamikus optimalizálás és programozás</t>
  </si>
  <si>
    <t>Szavazás- és osztozkodáselmélet</t>
  </si>
  <si>
    <t>Tasnádi Attila</t>
  </si>
  <si>
    <t>Prediktív ökonometria</t>
  </si>
  <si>
    <t>Gazdasági mechanizmusok mikroökonómiája</t>
  </si>
  <si>
    <t>Konvex analízis</t>
  </si>
  <si>
    <t>Szabó Imre</t>
  </si>
  <si>
    <t>Analízis II., Algebra II</t>
  </si>
  <si>
    <t>Az információs aszimmetria közgazdaságtana</t>
  </si>
  <si>
    <t>Bevezetéls a közgazdasági játékelméletbe</t>
  </si>
  <si>
    <t>Operációkutatási(optimalizálási) modellek</t>
  </si>
  <si>
    <t>Bíró Péter</t>
  </si>
  <si>
    <t>Kooperatív játékelmélet</t>
  </si>
  <si>
    <t>Haladó makroökonómia</t>
  </si>
  <si>
    <t>Makroökonómia, Nemzetközi gazdaságtan</t>
  </si>
  <si>
    <t>NPII. Num. Módszerek a pü-ekben VBA-val</t>
  </si>
  <si>
    <t>NP I.</t>
  </si>
  <si>
    <t>NP III. Pénzügyi modellezés</t>
  </si>
  <si>
    <t>NP II.</t>
  </si>
  <si>
    <t>NP IV. Befektetési számítások</t>
  </si>
  <si>
    <t>Vidovics-Dancs Ágnes</t>
  </si>
  <si>
    <t>NP III.</t>
  </si>
  <si>
    <t>Az Excel VBA használata haladó szinten</t>
  </si>
  <si>
    <t>Juhász Péter</t>
  </si>
  <si>
    <t>NP V. Numerikus pénzügyek</t>
  </si>
  <si>
    <t>NP IV.</t>
  </si>
  <si>
    <t>Hitelek és kockázatok makro és mikro szinten</t>
  </si>
  <si>
    <t>Dömötör Barbara</t>
  </si>
  <si>
    <t>Adótan és költségvetés</t>
  </si>
  <si>
    <t>Varga Erzsébet</t>
  </si>
  <si>
    <t>A bizonytalanság és a kockázat elmélete</t>
  </si>
  <si>
    <t>Medvegyev P. -Vidovics-Dancs Á.</t>
  </si>
  <si>
    <t>Életpálya-finanszírozás</t>
  </si>
  <si>
    <t>Pénzelmélet-történet, pénztörténet</t>
  </si>
  <si>
    <t>Államadósság finanszírozása</t>
  </si>
  <si>
    <t>Nyugdíjrendszerek matematikai modelljei</t>
  </si>
  <si>
    <t>Kovács E. - Simonovits A.</t>
  </si>
  <si>
    <t>gm. spec mellett</t>
  </si>
  <si>
    <t>pü. spec mellett</t>
  </si>
  <si>
    <t>Szabadon választható tárgyként felvehetők akár a Szaktárgy II. tárgycsoport és bármely specializáció tárgyai is!</t>
  </si>
  <si>
    <t>Félévi tárgyak javasolt száma (gazdmat. spec. mellett):</t>
  </si>
  <si>
    <t>Félévi tárgyak javasolt száma (pénzügymat. spec. mellett):</t>
  </si>
  <si>
    <t>4MA12NAK01O</t>
  </si>
  <si>
    <t>4MA12NAK02O</t>
  </si>
  <si>
    <t>4MA12NAK03O</t>
  </si>
  <si>
    <t>4MA12NAK04O</t>
  </si>
  <si>
    <t>4ST14NAK01O</t>
  </si>
  <si>
    <t>4MA12NAK05O</t>
  </si>
  <si>
    <t>4MK24NAK01O</t>
  </si>
  <si>
    <t>4MK24NAK02O</t>
  </si>
  <si>
    <t>4MK24NAK03O</t>
  </si>
  <si>
    <t>4PU51NAK01O</t>
  </si>
  <si>
    <t>4MK24NAK04O</t>
  </si>
  <si>
    <t>4MK24NAK05O</t>
  </si>
  <si>
    <t>4MK24NAK06O</t>
  </si>
  <si>
    <t>4MA12NAK06O</t>
  </si>
  <si>
    <t>4MK24NAK07O</t>
  </si>
  <si>
    <t>4MA23NAK01O</t>
  </si>
  <si>
    <t>4MK24NAK08O</t>
  </si>
  <si>
    <t>4KO03NAK01O</t>
  </si>
  <si>
    <t>4MA12NAK07O</t>
  </si>
  <si>
    <t>4MK24NAK09O</t>
  </si>
  <si>
    <t>4OP13NAK01O</t>
  </si>
  <si>
    <t>4PU51NAK02O</t>
  </si>
  <si>
    <t>4MK24NAK10O</t>
  </si>
  <si>
    <t>4OP13NAK02O</t>
  </si>
  <si>
    <t>4MA12NAK08O</t>
  </si>
  <si>
    <t>4EL22NAK01O</t>
  </si>
  <si>
    <t>4OP13NAK03O</t>
  </si>
  <si>
    <t>4MA12NAK09O</t>
  </si>
  <si>
    <t>4OP13NAK04O</t>
  </si>
  <si>
    <t>4MA12NAK10O</t>
  </si>
  <si>
    <t>4OP13NAK05O</t>
  </si>
  <si>
    <t>4OG33NAK01O</t>
  </si>
  <si>
    <t>4MK24NAK11O</t>
  </si>
  <si>
    <t>4OP13NAK06O</t>
  </si>
  <si>
    <t>4MK24NAK12O</t>
  </si>
  <si>
    <t>4MA12NAK11O</t>
  </si>
  <si>
    <t>4MA12NAK12O</t>
  </si>
  <si>
    <t>4ST14NAK02O</t>
  </si>
  <si>
    <t>4EL22NAK02O</t>
  </si>
  <si>
    <t>4MA12NAK13O</t>
  </si>
  <si>
    <t>4MA12NAK14O</t>
  </si>
  <si>
    <t>4MK24NAK13O</t>
  </si>
  <si>
    <t>4MK24NAK14O</t>
  </si>
  <si>
    <t>4KO03NAK02O</t>
  </si>
  <si>
    <t>4MK24NAK15O</t>
  </si>
  <si>
    <t>4MA12NAK15O</t>
  </si>
  <si>
    <t>4MK24NAK16O</t>
  </si>
  <si>
    <t>4MK24NAK17O</t>
  </si>
  <si>
    <t>4MA12NAK16O</t>
  </si>
  <si>
    <t>4MK24NAK18O</t>
  </si>
  <si>
    <t>4OP13NAK07O</t>
  </si>
  <si>
    <t>4OP13NAK08O</t>
  </si>
  <si>
    <t>4ST14NAK03O</t>
  </si>
  <si>
    <t>4MK24NAK19O</t>
  </si>
  <si>
    <t>4PU51NAK03O</t>
  </si>
  <si>
    <t>4MA12NAK17O</t>
  </si>
  <si>
    <t>4PU51NAK04O</t>
  </si>
  <si>
    <t>4OP13NAK09O</t>
  </si>
  <si>
    <t>4OG33NAK02O</t>
  </si>
  <si>
    <t>4MK24NAK20O</t>
  </si>
  <si>
    <t>4MK24NAK21O</t>
  </si>
  <si>
    <t>7PO10NDV08B</t>
  </si>
  <si>
    <t>7SO30NDV15B</t>
  </si>
  <si>
    <t>4VG32NAV57B</t>
  </si>
  <si>
    <t>2VL60NBK01O</t>
  </si>
  <si>
    <t>2PU51NAK01O</t>
  </si>
  <si>
    <t>2JO11NAK01O</t>
  </si>
  <si>
    <t>2BE52NAK01O</t>
  </si>
  <si>
    <t>2BE52NAK12O</t>
  </si>
  <si>
    <t>2BE52NAK02O</t>
  </si>
  <si>
    <t>2BE52NAK03O</t>
  </si>
  <si>
    <t>2VL60NBK02O</t>
  </si>
  <si>
    <t>2SZ31NAK02O</t>
  </si>
  <si>
    <t>2BE52NAK04O</t>
  </si>
  <si>
    <t>2BE52NAK05O</t>
  </si>
  <si>
    <t>2BE52NAK06O</t>
  </si>
  <si>
    <t>2BE52NAK07O</t>
  </si>
  <si>
    <t>2BE52NAK08O</t>
  </si>
  <si>
    <t>2BE52NAK09O</t>
  </si>
  <si>
    <t>2BE52NAK10O</t>
  </si>
  <si>
    <t>2BE52NAK11O</t>
  </si>
  <si>
    <t>2SZ31NAK02B</t>
  </si>
  <si>
    <t>Közgazdasági alapszigorlat</t>
  </si>
  <si>
    <t>Matematikai alapszigorlat</t>
  </si>
  <si>
    <t>Pénzügyi alapszigorlat</t>
  </si>
  <si>
    <t>Száz János, Kürthy Gábor</t>
  </si>
  <si>
    <t>Befektetések és Vállalati Pénzügy Tanszék, Pénzügy Tanszék</t>
  </si>
  <si>
    <t>Tud. foko-zat</t>
  </si>
  <si>
    <t>PhD</t>
  </si>
  <si>
    <t>CSc</t>
  </si>
  <si>
    <t>DSc</t>
  </si>
  <si>
    <t>Rosta Miklós</t>
  </si>
  <si>
    <t>CSc, PhD</t>
  </si>
  <si>
    <t>-</t>
  </si>
  <si>
    <t>CSc, DSc</t>
  </si>
  <si>
    <t>Mikroökonómia II, Valószínűségszámítás</t>
  </si>
  <si>
    <t>Analízis II, Algebra II</t>
  </si>
  <si>
    <t>Analízis II</t>
  </si>
  <si>
    <t>Mike Károly</t>
  </si>
  <si>
    <t>Lovas Anita</t>
  </si>
  <si>
    <t xml:space="preserve">Szalai Ákos </t>
  </si>
  <si>
    <t>2019/2020. tanévben érvényes változat</t>
  </si>
  <si>
    <t>Tanulmányaikat a 2018/2019-es tanévben megkezdett hallgatók számára</t>
  </si>
  <si>
    <t xml:space="preserve">Gazdaság- és pénzügy-matematikai elemzés osztatlan képzési szak (MSc) operatív tanterve </t>
  </si>
  <si>
    <t>Lakatos László Péter</t>
  </si>
  <si>
    <t>ZVM_KOZGAGM</t>
  </si>
  <si>
    <t>SZIG_MAT_GE</t>
  </si>
  <si>
    <t>SZIG_PU_GPME</t>
  </si>
  <si>
    <t>Magyar gazdaságtörténet</t>
  </si>
  <si>
    <t>Sárosi Mária</t>
  </si>
  <si>
    <t>4MI25NAV01O</t>
  </si>
  <si>
    <t>KOZNXV4MK10</t>
  </si>
  <si>
    <t>Középhaladó nemzetközi makroökonómia</t>
  </si>
  <si>
    <t>Varga Gergely</t>
  </si>
  <si>
    <t>Bán Dániel</t>
  </si>
  <si>
    <t>Gazdasági Jogi Tanszék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</si>
</sst>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u/>
      <sz val="8"/>
      <color indexed="12"/>
      <name val="Arial Narrow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8"/>
      <color indexed="55"/>
      <name val="Arial Narrow"/>
      <family val="2"/>
      <charset val="238"/>
    </font>
    <font>
      <sz val="8"/>
      <color indexed="10"/>
      <name val="Arial Narrow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96">
    <xf numFmtId="0" fontId="0" fillId="0" borderId="0" xfId="0"/>
    <xf numFmtId="0" fontId="3" fillId="0" borderId="1" xfId="0" applyFont="1" applyFill="1" applyBorder="1"/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Border="1"/>
    <xf numFmtId="0" fontId="3" fillId="5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top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1" fontId="5" fillId="0" borderId="9" xfId="1" applyNumberFormat="1" applyFont="1" applyFill="1" applyBorder="1" applyAlignment="1" applyProtection="1">
      <alignment vertical="center" wrapText="1" shrinkToFit="1"/>
    </xf>
    <xf numFmtId="0" fontId="3" fillId="0" borderId="9" xfId="0" applyFont="1" applyFill="1" applyBorder="1" applyAlignment="1">
      <alignment horizontal="center"/>
    </xf>
    <xf numFmtId="0" fontId="3" fillId="4" borderId="11" xfId="0" applyFont="1" applyFill="1" applyBorder="1"/>
    <xf numFmtId="0" fontId="3" fillId="5" borderId="11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1" fontId="2" fillId="0" borderId="15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3" borderId="1" xfId="0" applyFill="1" applyBorder="1"/>
    <xf numFmtId="0" fontId="3" fillId="0" borderId="12" xfId="0" applyFont="1" applyFill="1" applyBorder="1"/>
    <xf numFmtId="0" fontId="0" fillId="2" borderId="16" xfId="0" applyFill="1" applyBorder="1"/>
    <xf numFmtId="0" fontId="0" fillId="3" borderId="17" xfId="0" applyFill="1" applyBorder="1"/>
    <xf numFmtId="0" fontId="3" fillId="0" borderId="1" xfId="0" applyFont="1" applyFill="1" applyBorder="1" applyAlignment="1">
      <alignment shrinkToFit="1"/>
    </xf>
    <xf numFmtId="0" fontId="3" fillId="0" borderId="1" xfId="0" applyFont="1" applyBorder="1"/>
    <xf numFmtId="0" fontId="3" fillId="3" borderId="1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2" borderId="3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3" xfId="0" applyFont="1" applyBorder="1"/>
    <xf numFmtId="0" fontId="2" fillId="3" borderId="20" xfId="0" applyFont="1" applyFill="1" applyBorder="1"/>
    <xf numFmtId="0" fontId="5" fillId="0" borderId="5" xfId="1" applyFont="1" applyFill="1" applyBorder="1" applyAlignment="1" applyProtection="1"/>
    <xf numFmtId="0" fontId="2" fillId="2" borderId="21" xfId="0" applyFont="1" applyFill="1" applyBorder="1" applyAlignment="1">
      <alignment wrapText="1"/>
    </xf>
    <xf numFmtId="0" fontId="2" fillId="4" borderId="21" xfId="0" applyFont="1" applyFill="1" applyBorder="1" applyAlignment="1">
      <alignment wrapText="1"/>
    </xf>
    <xf numFmtId="0" fontId="5" fillId="0" borderId="5" xfId="1" applyFont="1" applyFill="1" applyBorder="1" applyAlignment="1" applyProtection="1">
      <alignment horizontal="left" vertical="center"/>
    </xf>
    <xf numFmtId="0" fontId="2" fillId="5" borderId="21" xfId="0" applyFont="1" applyFill="1" applyBorder="1" applyAlignment="1">
      <alignment wrapText="1"/>
    </xf>
    <xf numFmtId="0" fontId="2" fillId="5" borderId="21" xfId="0" applyFont="1" applyFill="1" applyBorder="1"/>
    <xf numFmtId="0" fontId="3" fillId="0" borderId="0" xfId="0" applyFont="1" applyFill="1"/>
    <xf numFmtId="0" fontId="2" fillId="7" borderId="20" xfId="1" applyFont="1" applyFill="1" applyBorder="1" applyAlignment="1" applyProtection="1"/>
    <xf numFmtId="1" fontId="2" fillId="0" borderId="7" xfId="0" applyNumberFormat="1" applyFont="1" applyFill="1" applyBorder="1" applyAlignment="1">
      <alignment horizontal="center" vertical="center"/>
    </xf>
    <xf numFmtId="0" fontId="0" fillId="2" borderId="23" xfId="0" applyFill="1" applyBorder="1"/>
    <xf numFmtId="0" fontId="2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1" fontId="2" fillId="3" borderId="21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/>
    </xf>
    <xf numFmtId="0" fontId="3" fillId="0" borderId="29" xfId="0" applyFont="1" applyBorder="1"/>
    <xf numFmtId="0" fontId="3" fillId="2" borderId="6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8" borderId="1" xfId="0" applyFont="1" applyFill="1" applyBorder="1" applyAlignment="1">
      <alignment horizontal="center"/>
    </xf>
    <xf numFmtId="1" fontId="2" fillId="8" borderId="21" xfId="0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vertical="center" shrinkToFit="1"/>
    </xf>
    <xf numFmtId="0" fontId="3" fillId="8" borderId="1" xfId="0" applyFont="1" applyFill="1" applyBorder="1"/>
    <xf numFmtId="0" fontId="1" fillId="0" borderId="0" xfId="0" applyFont="1" applyBorder="1"/>
    <xf numFmtId="0" fontId="3" fillId="8" borderId="3" xfId="0" applyFont="1" applyFill="1" applyBorder="1" applyAlignment="1">
      <alignment horizontal="center"/>
    </xf>
    <xf numFmtId="0" fontId="3" fillId="8" borderId="11" xfId="0" applyFont="1" applyFill="1" applyBorder="1"/>
    <xf numFmtId="0" fontId="3" fillId="7" borderId="3" xfId="0" applyFont="1" applyFill="1" applyBorder="1" applyAlignment="1">
      <alignment horizontal="center" vertical="center"/>
    </xf>
    <xf numFmtId="1" fontId="2" fillId="7" borderId="21" xfId="0" applyNumberFormat="1" applyFont="1" applyFill="1" applyBorder="1" applyAlignment="1">
      <alignment horizontal="center" vertical="center"/>
    </xf>
    <xf numFmtId="0" fontId="3" fillId="7" borderId="1" xfId="0" applyFont="1" applyFill="1" applyBorder="1"/>
    <xf numFmtId="0" fontId="3" fillId="9" borderId="3" xfId="0" applyFont="1" applyFill="1" applyBorder="1" applyAlignment="1">
      <alignment horizontal="center" vertical="center"/>
    </xf>
    <xf numFmtId="1" fontId="2" fillId="9" borderId="2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0" fontId="0" fillId="9" borderId="0" xfId="0" applyFill="1" applyBorder="1"/>
    <xf numFmtId="0" fontId="3" fillId="10" borderId="2" xfId="0" applyFont="1" applyFill="1" applyBorder="1" applyAlignment="1">
      <alignment horizontal="center"/>
    </xf>
    <xf numFmtId="0" fontId="2" fillId="10" borderId="12" xfId="0" applyFont="1" applyFill="1" applyBorder="1"/>
    <xf numFmtId="0" fontId="3" fillId="10" borderId="2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/>
    <xf numFmtId="1" fontId="2" fillId="0" borderId="16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0" fontId="11" fillId="11" borderId="0" xfId="0" applyFont="1" applyFill="1"/>
    <xf numFmtId="0" fontId="3" fillId="11" borderId="0" xfId="0" applyFont="1" applyFill="1"/>
    <xf numFmtId="0" fontId="2" fillId="2" borderId="21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6" borderId="21" xfId="0" applyFont="1" applyFill="1" applyBorder="1" applyAlignment="1">
      <alignment wrapText="1"/>
    </xf>
    <xf numFmtId="0" fontId="2" fillId="8" borderId="20" xfId="0" applyFont="1" applyFill="1" applyBorder="1" applyAlignment="1">
      <alignment wrapText="1"/>
    </xf>
    <xf numFmtId="0" fontId="3" fillId="0" borderId="20" xfId="0" applyFont="1" applyBorder="1"/>
    <xf numFmtId="0" fontId="2" fillId="8" borderId="21" xfId="0" applyFont="1" applyFill="1" applyBorder="1" applyAlignment="1">
      <alignment wrapText="1"/>
    </xf>
    <xf numFmtId="0" fontId="2" fillId="7" borderId="0" xfId="0" applyFont="1" applyFill="1" applyBorder="1" applyAlignment="1">
      <alignment horizontal="right"/>
    </xf>
    <xf numFmtId="0" fontId="2" fillId="7" borderId="20" xfId="1" applyFont="1" applyFill="1" applyBorder="1" applyAlignment="1" applyProtection="1">
      <alignment horizontal="right"/>
    </xf>
    <xf numFmtId="0" fontId="3" fillId="9" borderId="20" xfId="1" applyFont="1" applyFill="1" applyBorder="1" applyAlignment="1" applyProtection="1"/>
    <xf numFmtId="0" fontId="2" fillId="10" borderId="22" xfId="0" applyFont="1" applyFill="1" applyBorder="1" applyAlignment="1">
      <alignment wrapText="1"/>
    </xf>
    <xf numFmtId="0" fontId="3" fillId="0" borderId="20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3" borderId="23" xfId="0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0" xfId="0" applyFont="1" applyFill="1" applyBorder="1"/>
    <xf numFmtId="0" fontId="0" fillId="0" borderId="0" xfId="0" applyFill="1" applyBorder="1"/>
    <xf numFmtId="0" fontId="3" fillId="0" borderId="2" xfId="0" applyFont="1" applyFill="1" applyBorder="1"/>
    <xf numFmtId="0" fontId="3" fillId="0" borderId="23" xfId="0" applyFont="1" applyFill="1" applyBorder="1" applyAlignment="1">
      <alignment horizontal="left" vertical="center"/>
    </xf>
    <xf numFmtId="0" fontId="3" fillId="0" borderId="26" xfId="0" applyFont="1" applyFill="1" applyBorder="1"/>
    <xf numFmtId="0" fontId="2" fillId="0" borderId="15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/>
    <xf numFmtId="0" fontId="3" fillId="0" borderId="1" xfId="0" quotePrefix="1" applyFont="1" applyFill="1" applyBorder="1" applyAlignment="1">
      <alignment horizontal="center"/>
    </xf>
    <xf numFmtId="0" fontId="3" fillId="0" borderId="17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7" xfId="0" applyFont="1" applyFill="1" applyBorder="1"/>
    <xf numFmtId="0" fontId="3" fillId="0" borderId="0" xfId="0" applyFont="1" applyBorder="1"/>
    <xf numFmtId="1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shrinkToFit="1"/>
    </xf>
    <xf numFmtId="0" fontId="3" fillId="3" borderId="23" xfId="0" applyFont="1" applyFill="1" applyBorder="1"/>
    <xf numFmtId="0" fontId="3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3" borderId="8" xfId="0" applyFont="1" applyFill="1" applyBorder="1"/>
    <xf numFmtId="0" fontId="3" fillId="3" borderId="17" xfId="0" applyFont="1" applyFill="1" applyBorder="1"/>
    <xf numFmtId="0" fontId="3" fillId="12" borderId="1" xfId="0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30" xfId="0" applyFont="1" applyBorder="1"/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8" xfId="0" applyFont="1" applyBorder="1"/>
    <xf numFmtId="0" fontId="3" fillId="2" borderId="23" xfId="0" applyFont="1" applyFill="1" applyBorder="1"/>
    <xf numFmtId="0" fontId="3" fillId="2" borderId="6" xfId="0" quotePrefix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9" xfId="0" applyFont="1" applyFill="1" applyBorder="1"/>
    <xf numFmtId="0" fontId="3" fillId="4" borderId="23" xfId="0" applyFont="1" applyFill="1" applyBorder="1"/>
    <xf numFmtId="0" fontId="3" fillId="4" borderId="17" xfId="0" applyFont="1" applyFill="1" applyBorder="1"/>
    <xf numFmtId="0" fontId="3" fillId="0" borderId="2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5" borderId="23" xfId="0" applyFont="1" applyFill="1" applyBorder="1"/>
    <xf numFmtId="0" fontId="3" fillId="5" borderId="3" xfId="0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3" fillId="5" borderId="17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1" xfId="0" applyFont="1" applyFill="1" applyBorder="1"/>
    <xf numFmtId="0" fontId="3" fillId="0" borderId="27" xfId="0" applyFont="1" applyBorder="1"/>
    <xf numFmtId="0" fontId="3" fillId="0" borderId="28" xfId="0" applyFont="1" applyBorder="1"/>
    <xf numFmtId="0" fontId="3" fillId="0" borderId="24" xfId="0" applyFont="1" applyFill="1" applyBorder="1"/>
    <xf numFmtId="0" fontId="3" fillId="0" borderId="24" xfId="0" applyFont="1" applyBorder="1"/>
    <xf numFmtId="0" fontId="3" fillId="0" borderId="24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shrinkToFit="1"/>
    </xf>
    <xf numFmtId="0" fontId="3" fillId="0" borderId="21" xfId="0" applyFont="1" applyBorder="1"/>
    <xf numFmtId="49" fontId="3" fillId="0" borderId="3" xfId="0" applyNumberFormat="1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3" fillId="0" borderId="2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2" fillId="12" borderId="3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/>
    </xf>
    <xf numFmtId="0" fontId="3" fillId="0" borderId="8" xfId="0" applyFont="1" applyBorder="1"/>
    <xf numFmtId="0" fontId="3" fillId="0" borderId="15" xfId="0" applyFont="1" applyBorder="1"/>
    <xf numFmtId="0" fontId="3" fillId="0" borderId="29" xfId="0" quotePrefix="1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0" borderId="31" xfId="0" applyFont="1" applyFill="1" applyBorder="1"/>
    <xf numFmtId="0" fontId="3" fillId="0" borderId="32" xfId="0" applyFont="1" applyBorder="1"/>
    <xf numFmtId="1" fontId="2" fillId="2" borderId="6" xfId="0" applyNumberFormat="1" applyFont="1" applyFill="1" applyBorder="1" applyAlignment="1">
      <alignment horizontal="center" vertical="center"/>
    </xf>
    <xf numFmtId="0" fontId="3" fillId="6" borderId="23" xfId="0" applyFont="1" applyFill="1" applyBorder="1"/>
    <xf numFmtId="0" fontId="3" fillId="6" borderId="17" xfId="0" applyFont="1" applyFill="1" applyBorder="1"/>
    <xf numFmtId="0" fontId="3" fillId="8" borderId="23" xfId="0" applyFont="1" applyFill="1" applyBorder="1"/>
    <xf numFmtId="1" fontId="2" fillId="8" borderId="1" xfId="0" applyNumberFormat="1" applyFont="1" applyFill="1" applyBorder="1" applyAlignment="1">
      <alignment horizontal="center"/>
    </xf>
    <xf numFmtId="0" fontId="3" fillId="8" borderId="17" xfId="0" applyFont="1" applyFill="1" applyBorder="1"/>
    <xf numFmtId="0" fontId="3" fillId="0" borderId="1" xfId="0" applyFont="1" applyBorder="1" applyAlignment="1">
      <alignment horizontal="center"/>
    </xf>
    <xf numFmtId="0" fontId="3" fillId="0" borderId="33" xfId="0" applyFont="1" applyFill="1" applyBorder="1"/>
    <xf numFmtId="1" fontId="2" fillId="8" borderId="3" xfId="0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7" xfId="0" applyFont="1" applyBorder="1" applyAlignment="1">
      <alignment horizontal="center"/>
    </xf>
    <xf numFmtId="0" fontId="3" fillId="7" borderId="23" xfId="0" applyFont="1" applyFill="1" applyBorder="1"/>
    <xf numFmtId="0" fontId="2" fillId="7" borderId="1" xfId="0" applyFont="1" applyFill="1" applyBorder="1" applyAlignment="1">
      <alignment horizontal="center"/>
    </xf>
    <xf numFmtId="0" fontId="3" fillId="7" borderId="8" xfId="0" applyFont="1" applyFill="1" applyBorder="1"/>
    <xf numFmtId="0" fontId="3" fillId="7" borderId="17" xfId="0" applyFont="1" applyFill="1" applyBorder="1"/>
    <xf numFmtId="0" fontId="3" fillId="9" borderId="1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3" fillId="9" borderId="8" xfId="0" applyFont="1" applyFill="1" applyBorder="1"/>
    <xf numFmtId="0" fontId="3" fillId="9" borderId="17" xfId="0" applyFont="1" applyFill="1" applyBorder="1"/>
    <xf numFmtId="0" fontId="3" fillId="10" borderId="23" xfId="0" applyFont="1" applyFill="1" applyBorder="1"/>
    <xf numFmtId="1" fontId="2" fillId="10" borderId="2" xfId="0" applyNumberFormat="1" applyFont="1" applyFill="1" applyBorder="1" applyAlignment="1">
      <alignment horizontal="center" vertical="center"/>
    </xf>
    <xf numFmtId="0" fontId="3" fillId="10" borderId="15" xfId="0" applyFont="1" applyFill="1" applyBorder="1"/>
    <xf numFmtId="0" fontId="3" fillId="0" borderId="6" xfId="0" applyFont="1" applyBorder="1"/>
    <xf numFmtId="0" fontId="3" fillId="0" borderId="34" xfId="0" applyFont="1" applyBorder="1"/>
    <xf numFmtId="0" fontId="3" fillId="0" borderId="19" xfId="0" applyFont="1" applyBorder="1"/>
    <xf numFmtId="0" fontId="3" fillId="0" borderId="9" xfId="0" applyFont="1" applyBorder="1"/>
    <xf numFmtId="0" fontId="0" fillId="13" borderId="1" xfId="0" applyFill="1" applyBorder="1"/>
    <xf numFmtId="0" fontId="2" fillId="14" borderId="1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11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13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quotePrefix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/>
    <xf numFmtId="0" fontId="1" fillId="3" borderId="1" xfId="0" applyFont="1" applyFill="1" applyBorder="1"/>
    <xf numFmtId="0" fontId="1" fillId="0" borderId="0" xfId="0" applyFont="1"/>
    <xf numFmtId="0" fontId="3" fillId="0" borderId="16" xfId="0" applyFont="1" applyFill="1" applyBorder="1"/>
    <xf numFmtId="0" fontId="14" fillId="0" borderId="23" xfId="0" applyFont="1" applyFill="1" applyBorder="1" applyAlignment="1">
      <alignment horizontal="left"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8" xfId="0" applyFont="1" applyFill="1" applyBorder="1" applyAlignment="1">
      <alignment horizontal="center"/>
    </xf>
    <xf numFmtId="0" fontId="14" fillId="0" borderId="1" xfId="0" applyFont="1" applyBorder="1"/>
    <xf numFmtId="0" fontId="14" fillId="0" borderId="17" xfId="0" applyFont="1" applyFill="1" applyBorder="1"/>
    <xf numFmtId="0" fontId="13" fillId="0" borderId="0" xfId="0" applyFont="1" applyFill="1" applyBorder="1"/>
    <xf numFmtId="0" fontId="14" fillId="0" borderId="1" xfId="0" quotePrefix="1" applyFont="1" applyFill="1" applyBorder="1" applyAlignment="1">
      <alignment horizontal="center"/>
    </xf>
    <xf numFmtId="0" fontId="14" fillId="0" borderId="1" xfId="0" applyFont="1" applyFill="1" applyBorder="1" applyAlignment="1">
      <alignment shrinkToFit="1"/>
    </xf>
    <xf numFmtId="0" fontId="14" fillId="0" borderId="17" xfId="0" applyFont="1" applyBorder="1"/>
    <xf numFmtId="0" fontId="13" fillId="0" borderId="0" xfId="0" applyFont="1" applyBorder="1"/>
    <xf numFmtId="0" fontId="14" fillId="0" borderId="24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3" xfId="0" quotePrefix="1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11" xfId="0" applyFont="1" applyFill="1" applyBorder="1"/>
    <xf numFmtId="0" fontId="14" fillId="0" borderId="11" xfId="0" applyFont="1" applyFill="1" applyBorder="1" applyAlignment="1">
      <alignment horizontal="center"/>
    </xf>
    <xf numFmtId="0" fontId="14" fillId="0" borderId="1" xfId="0" applyFont="1" applyFill="1" applyBorder="1" applyAlignment="1">
      <alignment vertical="center" shrinkToFit="1"/>
    </xf>
    <xf numFmtId="0" fontId="14" fillId="0" borderId="24" xfId="0" quotePrefix="1" applyFont="1" applyFill="1" applyBorder="1" applyAlignment="1">
      <alignment horizontal="center"/>
    </xf>
    <xf numFmtId="0" fontId="14" fillId="0" borderId="33" xfId="0" applyFont="1" applyFill="1" applyBorder="1"/>
    <xf numFmtId="0" fontId="14" fillId="0" borderId="33" xfId="0" applyFont="1" applyFill="1" applyBorder="1" applyAlignment="1">
      <alignment horizontal="center"/>
    </xf>
    <xf numFmtId="0" fontId="14" fillId="0" borderId="8" xfId="0" applyFont="1" applyBorder="1"/>
    <xf numFmtId="0" fontId="14" fillId="0" borderId="8" xfId="0" quotePrefix="1" applyFont="1" applyBorder="1" applyAlignment="1">
      <alignment horizontal="center"/>
    </xf>
    <xf numFmtId="0" fontId="14" fillId="0" borderId="23" xfId="0" applyFont="1" applyFill="1" applyBorder="1"/>
    <xf numFmtId="0" fontId="15" fillId="0" borderId="24" xfId="0" applyFont="1" applyFill="1" applyBorder="1" applyAlignment="1">
      <alignment horizontal="center" vertical="center"/>
    </xf>
    <xf numFmtId="0" fontId="14" fillId="0" borderId="24" xfId="0" applyFont="1" applyBorder="1"/>
    <xf numFmtId="0" fontId="14" fillId="0" borderId="43" xfId="0" applyFont="1" applyBorder="1"/>
    <xf numFmtId="0" fontId="14" fillId="0" borderId="0" xfId="0" applyFont="1" applyFill="1"/>
    <xf numFmtId="49" fontId="14" fillId="0" borderId="1" xfId="0" applyNumberFormat="1" applyFont="1" applyFill="1" applyBorder="1" applyAlignment="1">
      <alignment vertical="center" shrinkToFit="1"/>
    </xf>
    <xf numFmtId="0" fontId="14" fillId="0" borderId="36" xfId="0" applyFont="1" applyFill="1" applyBorder="1"/>
    <xf numFmtId="0" fontId="14" fillId="0" borderId="2" xfId="0" applyFont="1" applyFill="1" applyBorder="1" applyAlignment="1">
      <alignment horizontal="center"/>
    </xf>
    <xf numFmtId="0" fontId="14" fillId="0" borderId="35" xfId="0" applyFont="1" applyBorder="1"/>
    <xf numFmtId="0" fontId="14" fillId="0" borderId="12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2" xfId="0" applyFont="1" applyBorder="1"/>
    <xf numFmtId="0" fontId="14" fillId="0" borderId="15" xfId="0" applyFont="1" applyBorder="1"/>
    <xf numFmtId="11" fontId="14" fillId="0" borderId="1" xfId="1" applyNumberFormat="1" applyFont="1" applyFill="1" applyBorder="1" applyAlignment="1" applyProtection="1">
      <alignment vertical="center" wrapText="1" shrinkToFit="1"/>
    </xf>
    <xf numFmtId="11" fontId="14" fillId="0" borderId="22" xfId="1" applyNumberFormat="1" applyFont="1" applyFill="1" applyBorder="1" applyAlignment="1" applyProtection="1">
      <alignment vertical="center" wrapText="1" shrinkToFit="1"/>
    </xf>
    <xf numFmtId="0" fontId="3" fillId="15" borderId="1" xfId="0" applyFont="1" applyFill="1" applyBorder="1"/>
    <xf numFmtId="0" fontId="3" fillId="15" borderId="1" xfId="0" applyFont="1" applyFill="1" applyBorder="1" applyAlignment="1">
      <alignment shrinkToFit="1"/>
    </xf>
    <xf numFmtId="0" fontId="3" fillId="15" borderId="1" xfId="0" applyFont="1" applyFill="1" applyBorder="1" applyAlignment="1">
      <alignment horizontal="center" vertical="center" shrinkToFit="1"/>
    </xf>
    <xf numFmtId="0" fontId="3" fillId="15" borderId="1" xfId="0" applyFont="1" applyFill="1" applyBorder="1" applyAlignment="1">
      <alignment horizontal="center" shrinkToFit="1"/>
    </xf>
    <xf numFmtId="0" fontId="0" fillId="15" borderId="0" xfId="0" applyFill="1" applyBorder="1"/>
    <xf numFmtId="0" fontId="3" fillId="15" borderId="23" xfId="0" applyFont="1" applyFill="1" applyBorder="1" applyAlignment="1">
      <alignment horizontal="left" vertical="center"/>
    </xf>
    <xf numFmtId="0" fontId="3" fillId="15" borderId="1" xfId="0" applyFont="1" applyFill="1" applyBorder="1" applyAlignment="1">
      <alignment horizontal="center"/>
    </xf>
    <xf numFmtId="0" fontId="3" fillId="15" borderId="1" xfId="0" quotePrefix="1" applyFont="1" applyFill="1" applyBorder="1" applyAlignment="1">
      <alignment horizontal="center"/>
    </xf>
    <xf numFmtId="0" fontId="3" fillId="15" borderId="8" xfId="0" applyFont="1" applyFill="1" applyBorder="1"/>
    <xf numFmtId="0" fontId="3" fillId="15" borderId="17" xfId="0" applyFont="1" applyFill="1" applyBorder="1"/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8" xfId="2" applyFont="1" applyFill="1" applyBorder="1" applyAlignment="1">
      <alignment horizontal="center" vertical="center" wrapText="1"/>
    </xf>
    <xf numFmtId="0" fontId="2" fillId="0" borderId="23" xfId="2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7" borderId="8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1" fontId="2" fillId="8" borderId="3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wrapText="1"/>
    </xf>
    <xf numFmtId="0" fontId="10" fillId="9" borderId="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3">
    <cellStyle name="Hivatkozás" xfId="1" builtinId="8"/>
    <cellStyle name="Normál" xfId="0" builtinId="0"/>
    <cellStyle name="Normál_JavítotttantK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25</xdr:row>
      <xdr:rowOff>161925</xdr:rowOff>
    </xdr:from>
    <xdr:to>
      <xdr:col>2</xdr:col>
      <xdr:colOff>581025</xdr:colOff>
      <xdr:row>25</xdr:row>
      <xdr:rowOff>161925</xdr:rowOff>
    </xdr:to>
    <xdr:sp macro="" textlink="">
      <xdr:nvSpPr>
        <xdr:cNvPr id="2174" name="Line 1"/>
        <xdr:cNvSpPr>
          <a:spLocks noChangeShapeType="1"/>
        </xdr:cNvSpPr>
      </xdr:nvSpPr>
      <xdr:spPr bwMode="auto">
        <a:xfrm>
          <a:off x="3228975" y="46863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58</xdr:row>
      <xdr:rowOff>85725</xdr:rowOff>
    </xdr:from>
    <xdr:to>
      <xdr:col>2</xdr:col>
      <xdr:colOff>571500</xdr:colOff>
      <xdr:row>58</xdr:row>
      <xdr:rowOff>85725</xdr:rowOff>
    </xdr:to>
    <xdr:sp macro="" textlink="">
      <xdr:nvSpPr>
        <xdr:cNvPr id="2175" name="Line 6"/>
        <xdr:cNvSpPr>
          <a:spLocks noChangeShapeType="1"/>
        </xdr:cNvSpPr>
      </xdr:nvSpPr>
      <xdr:spPr bwMode="auto">
        <a:xfrm>
          <a:off x="3219450" y="10448925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104</xdr:row>
      <xdr:rowOff>85725</xdr:rowOff>
    </xdr:from>
    <xdr:to>
      <xdr:col>2</xdr:col>
      <xdr:colOff>571500</xdr:colOff>
      <xdr:row>104</xdr:row>
      <xdr:rowOff>85725</xdr:rowOff>
    </xdr:to>
    <xdr:sp macro="" textlink="">
      <xdr:nvSpPr>
        <xdr:cNvPr id="2176" name="Line 7"/>
        <xdr:cNvSpPr>
          <a:spLocks noChangeShapeType="1"/>
        </xdr:cNvSpPr>
      </xdr:nvSpPr>
      <xdr:spPr bwMode="auto">
        <a:xfrm>
          <a:off x="3219450" y="18526125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390525</xdr:colOff>
      <xdr:row>105</xdr:row>
      <xdr:rowOff>85725</xdr:rowOff>
    </xdr:from>
    <xdr:to>
      <xdr:col>2</xdr:col>
      <xdr:colOff>571500</xdr:colOff>
      <xdr:row>105</xdr:row>
      <xdr:rowOff>85725</xdr:rowOff>
    </xdr:to>
    <xdr:sp macro="" textlink="">
      <xdr:nvSpPr>
        <xdr:cNvPr id="2177" name="Line 8"/>
        <xdr:cNvSpPr>
          <a:spLocks noChangeShapeType="1"/>
        </xdr:cNvSpPr>
      </xdr:nvSpPr>
      <xdr:spPr bwMode="auto">
        <a:xfrm>
          <a:off x="3219450" y="18697575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antargy.uni-corvinus.hu/4MK24NAK02O" TargetMode="External"/><Relationship Id="rId18" Type="http://schemas.openxmlformats.org/officeDocument/2006/relationships/hyperlink" Target="http://tantargy.uni-corvinus.hu/7SO30NDV15B" TargetMode="External"/><Relationship Id="rId26" Type="http://schemas.openxmlformats.org/officeDocument/2006/relationships/hyperlink" Target="http://tantargy.uni-corvinus.hu/2BE52NAK02O" TargetMode="External"/><Relationship Id="rId39" Type="http://schemas.openxmlformats.org/officeDocument/2006/relationships/hyperlink" Target="http://tantargy.uni-corvinus.hu/4OP13NAK04O" TargetMode="External"/><Relationship Id="rId21" Type="http://schemas.openxmlformats.org/officeDocument/2006/relationships/hyperlink" Target="http://tantargy.uni-corvinus.hu/2BE52NAK01O" TargetMode="External"/><Relationship Id="rId34" Type="http://schemas.openxmlformats.org/officeDocument/2006/relationships/hyperlink" Target="http://tantargy.uni-corvinus.hu/2BE52NAK03O" TargetMode="External"/><Relationship Id="rId42" Type="http://schemas.openxmlformats.org/officeDocument/2006/relationships/hyperlink" Target="http://tantargy.uni-corvinus.hu/4MA12NAK10O" TargetMode="External"/><Relationship Id="rId47" Type="http://schemas.openxmlformats.org/officeDocument/2006/relationships/hyperlink" Target="http://tantargy.uni-corvinus.hu/4MK24NAK11O" TargetMode="External"/><Relationship Id="rId50" Type="http://schemas.openxmlformats.org/officeDocument/2006/relationships/hyperlink" Target="http://tantargy.uni-corvinus.hu/4MK24NAK12O" TargetMode="External"/><Relationship Id="rId55" Type="http://schemas.openxmlformats.org/officeDocument/2006/relationships/hyperlink" Target="http://tantargy.uni-corvinus.hu/4MA12NAK13O" TargetMode="External"/><Relationship Id="rId63" Type="http://schemas.openxmlformats.org/officeDocument/2006/relationships/hyperlink" Target="http://tantargy.uni-corvinus.hu/4MK24NAK18O" TargetMode="External"/><Relationship Id="rId68" Type="http://schemas.openxmlformats.org/officeDocument/2006/relationships/hyperlink" Target="http://tantargy.uni-corvinus.hu/4ST14NAK03O" TargetMode="External"/><Relationship Id="rId76" Type="http://schemas.openxmlformats.org/officeDocument/2006/relationships/hyperlink" Target="http://tantargy.uni-corvinus.hu/4PU51NAK03O" TargetMode="External"/><Relationship Id="rId84" Type="http://schemas.openxmlformats.org/officeDocument/2006/relationships/drawing" Target="../drawings/drawing1.xml"/><Relationship Id="rId7" Type="http://schemas.openxmlformats.org/officeDocument/2006/relationships/hyperlink" Target="http://tantargy.uni-corvinus.hu/7PO10NDV08B" TargetMode="External"/><Relationship Id="rId71" Type="http://schemas.openxmlformats.org/officeDocument/2006/relationships/hyperlink" Target="http://tantargy.uni-corvinus.hu/2BE52NAK05O" TargetMode="External"/><Relationship Id="rId2" Type="http://schemas.openxmlformats.org/officeDocument/2006/relationships/hyperlink" Target="http://tantargy.uni-corvinus.hu/4MA12NAK02O" TargetMode="External"/><Relationship Id="rId16" Type="http://schemas.openxmlformats.org/officeDocument/2006/relationships/hyperlink" Target="http://tantargy.uni-corvinus.hu/4MK24NAK04O" TargetMode="External"/><Relationship Id="rId29" Type="http://schemas.openxmlformats.org/officeDocument/2006/relationships/hyperlink" Target="http://tantargy.uni-corvinus.hu/4MK24NAK08O" TargetMode="External"/><Relationship Id="rId11" Type="http://schemas.openxmlformats.org/officeDocument/2006/relationships/hyperlink" Target="http://tantargy.uni-corvinus.hu/4ST14NAK01O" TargetMode="External"/><Relationship Id="rId24" Type="http://schemas.openxmlformats.org/officeDocument/2006/relationships/hyperlink" Target="http://tantargy.uni-corvinus.hu/4MK24NAK06O" TargetMode="External"/><Relationship Id="rId32" Type="http://schemas.openxmlformats.org/officeDocument/2006/relationships/hyperlink" Target="http://tantargy.uni-corvinus.hu/4MK24NAK10O" TargetMode="External"/><Relationship Id="rId37" Type="http://schemas.openxmlformats.org/officeDocument/2006/relationships/hyperlink" Target="http://tantargy.uni-corvinus.hu/4OP13NAK02O" TargetMode="External"/><Relationship Id="rId40" Type="http://schemas.openxmlformats.org/officeDocument/2006/relationships/hyperlink" Target="http://tantargy.uni-corvinus.hu/4OP13NAK03O" TargetMode="External"/><Relationship Id="rId45" Type="http://schemas.openxmlformats.org/officeDocument/2006/relationships/hyperlink" Target="http://tantargy.uni-corvinus.hu/2SZ31NAK02O" TargetMode="External"/><Relationship Id="rId53" Type="http://schemas.openxmlformats.org/officeDocument/2006/relationships/hyperlink" Target="http://tantargy.uni-corvinus.hu/4ST14NAK02O" TargetMode="External"/><Relationship Id="rId58" Type="http://schemas.openxmlformats.org/officeDocument/2006/relationships/hyperlink" Target="http://tantargy.uni-corvinus.hu/4MK24NAK14O" TargetMode="External"/><Relationship Id="rId66" Type="http://schemas.openxmlformats.org/officeDocument/2006/relationships/hyperlink" Target="http://tantargy.uni-corvinus.hu/4OP13NAK07O" TargetMode="External"/><Relationship Id="rId74" Type="http://schemas.openxmlformats.org/officeDocument/2006/relationships/hyperlink" Target="http://tantargy.uni-corvinus.hu/2BE52NAK08O" TargetMode="External"/><Relationship Id="rId79" Type="http://schemas.openxmlformats.org/officeDocument/2006/relationships/hyperlink" Target="http://tantargy.uni-corvinus.hu/4PU51NAK04O" TargetMode="External"/><Relationship Id="rId5" Type="http://schemas.openxmlformats.org/officeDocument/2006/relationships/hyperlink" Target="http://tantargy.uni-corvinus.hu/2VL60NBK01O" TargetMode="External"/><Relationship Id="rId61" Type="http://schemas.openxmlformats.org/officeDocument/2006/relationships/hyperlink" Target="http://tantargy.uni-corvinus.hu/4MA12NAK15O" TargetMode="External"/><Relationship Id="rId82" Type="http://schemas.openxmlformats.org/officeDocument/2006/relationships/hyperlink" Target="http://tantargy.uni-corvinus.hu/4OG33NAK02O" TargetMode="External"/><Relationship Id="rId10" Type="http://schemas.openxmlformats.org/officeDocument/2006/relationships/hyperlink" Target="http://tantargy.uni-corvinus.hu/4MA12NAK04O" TargetMode="External"/><Relationship Id="rId19" Type="http://schemas.openxmlformats.org/officeDocument/2006/relationships/hyperlink" Target="http://tantargy.uni-corvinus.hu/4VG32NAV57B" TargetMode="External"/><Relationship Id="rId31" Type="http://schemas.openxmlformats.org/officeDocument/2006/relationships/hyperlink" Target="http://tantargy.uni-corvinus.hu/4MA12NAK07O" TargetMode="External"/><Relationship Id="rId44" Type="http://schemas.openxmlformats.org/officeDocument/2006/relationships/hyperlink" Target="http://tantargy.uni-corvinus.hu/4EL22NAK01O" TargetMode="External"/><Relationship Id="rId52" Type="http://schemas.openxmlformats.org/officeDocument/2006/relationships/hyperlink" Target="http://tantargy.uni-corvinus.hu/4MA12NAK12O" TargetMode="External"/><Relationship Id="rId60" Type="http://schemas.openxmlformats.org/officeDocument/2006/relationships/hyperlink" Target="http://tantargy.uni-corvinus.hu/4MK24NAK15O" TargetMode="External"/><Relationship Id="rId65" Type="http://schemas.openxmlformats.org/officeDocument/2006/relationships/hyperlink" Target="http://tantargy.uni-corvinus.hu/4MA12NAK16O" TargetMode="External"/><Relationship Id="rId73" Type="http://schemas.openxmlformats.org/officeDocument/2006/relationships/hyperlink" Target="http://tantargy.uni-corvinus.hu/2BE52NAK07O" TargetMode="External"/><Relationship Id="rId78" Type="http://schemas.openxmlformats.org/officeDocument/2006/relationships/hyperlink" Target="http://tantargy.uni-corvinus.hu/2BE52NAK10O" TargetMode="External"/><Relationship Id="rId81" Type="http://schemas.openxmlformats.org/officeDocument/2006/relationships/hyperlink" Target="http://tantargy.uni-corvinus.hu/4OP13NAK09O" TargetMode="External"/><Relationship Id="rId4" Type="http://schemas.openxmlformats.org/officeDocument/2006/relationships/hyperlink" Target="http://tantargy.uni-corvinus.hu/4MK24NAK01O" TargetMode="External"/><Relationship Id="rId9" Type="http://schemas.openxmlformats.org/officeDocument/2006/relationships/hyperlink" Target="http://tantargy.uni-corvinus.hu/4MA12NAK03O" TargetMode="External"/><Relationship Id="rId14" Type="http://schemas.openxmlformats.org/officeDocument/2006/relationships/hyperlink" Target="http://tantargy.uni-corvinus.hu/4MK24NAK03O" TargetMode="External"/><Relationship Id="rId22" Type="http://schemas.openxmlformats.org/officeDocument/2006/relationships/hyperlink" Target="http://tantargy.uni-corvinus.hu/4MK24NAK05O" TargetMode="External"/><Relationship Id="rId27" Type="http://schemas.openxmlformats.org/officeDocument/2006/relationships/hyperlink" Target="http://tantargy.uni-corvinus.hu/4MK24NAK07O" TargetMode="External"/><Relationship Id="rId30" Type="http://schemas.openxmlformats.org/officeDocument/2006/relationships/hyperlink" Target="http://tantargy.uni-corvinus.hu/4KO03NAK01O" TargetMode="External"/><Relationship Id="rId35" Type="http://schemas.openxmlformats.org/officeDocument/2006/relationships/hyperlink" Target="http://tantargy.uni-corvinus.hu/4PU51NAK02O" TargetMode="External"/><Relationship Id="rId43" Type="http://schemas.openxmlformats.org/officeDocument/2006/relationships/hyperlink" Target="http://tantargy.uni-corvinus.hu/4OP13NAK05O" TargetMode="External"/><Relationship Id="rId48" Type="http://schemas.openxmlformats.org/officeDocument/2006/relationships/hyperlink" Target="http://tantargy.uni-corvinus.hu/KOZNXV4MK10" TargetMode="External"/><Relationship Id="rId56" Type="http://schemas.openxmlformats.org/officeDocument/2006/relationships/hyperlink" Target="http://tantargy.uni-corvinus.hu/4MA12NAK14O" TargetMode="External"/><Relationship Id="rId64" Type="http://schemas.openxmlformats.org/officeDocument/2006/relationships/hyperlink" Target="http://tantargy.uni-corvinus.hu/4MK24NAK17O" TargetMode="External"/><Relationship Id="rId69" Type="http://schemas.openxmlformats.org/officeDocument/2006/relationships/hyperlink" Target="http://tantargy.uni-corvinus.hu/4MK24NAK19O" TargetMode="External"/><Relationship Id="rId77" Type="http://schemas.openxmlformats.org/officeDocument/2006/relationships/hyperlink" Target="http://tantargy.uni-corvinus.hu/4MA12NAK17O" TargetMode="External"/><Relationship Id="rId8" Type="http://schemas.openxmlformats.org/officeDocument/2006/relationships/hyperlink" Target="http://tantargy.uni-corvinus.hu/2VL60NBK02O" TargetMode="External"/><Relationship Id="rId51" Type="http://schemas.openxmlformats.org/officeDocument/2006/relationships/hyperlink" Target="http://tantargy.uni-corvinus.hu/4MA12NAK11O" TargetMode="External"/><Relationship Id="rId72" Type="http://schemas.openxmlformats.org/officeDocument/2006/relationships/hyperlink" Target="http://tantargy.uni-corvinus.hu/2BE52NAK06O" TargetMode="External"/><Relationship Id="rId80" Type="http://schemas.openxmlformats.org/officeDocument/2006/relationships/hyperlink" Target="http://tantargy.uni-corvinus.hu/2BE52NAK11O" TargetMode="External"/><Relationship Id="rId3" Type="http://schemas.openxmlformats.org/officeDocument/2006/relationships/hyperlink" Target="http://tantargy.uni-corvinus.hu/2SZ31NAK02B" TargetMode="External"/><Relationship Id="rId12" Type="http://schemas.openxmlformats.org/officeDocument/2006/relationships/hyperlink" Target="http://tantargy.uni-corvinus.hu/4MA12NAK05O" TargetMode="External"/><Relationship Id="rId17" Type="http://schemas.openxmlformats.org/officeDocument/2006/relationships/hyperlink" Target="http://tantargy.uni-corvinus.hu/2PU51NAK01O" TargetMode="External"/><Relationship Id="rId25" Type="http://schemas.openxmlformats.org/officeDocument/2006/relationships/hyperlink" Target="http://tantargy.uni-corvinus.hu/4MA12NAK06O" TargetMode="External"/><Relationship Id="rId33" Type="http://schemas.openxmlformats.org/officeDocument/2006/relationships/hyperlink" Target="http://tantargy.uni-corvinus.hu/4OP13NAK01O" TargetMode="External"/><Relationship Id="rId38" Type="http://schemas.openxmlformats.org/officeDocument/2006/relationships/hyperlink" Target="http://tantargy.uni-corvinus.hu/4MA12NAK08O" TargetMode="External"/><Relationship Id="rId46" Type="http://schemas.openxmlformats.org/officeDocument/2006/relationships/hyperlink" Target="http://tantargy.uni-corvinus.hu/4OG33NAK01O" TargetMode="External"/><Relationship Id="rId59" Type="http://schemas.openxmlformats.org/officeDocument/2006/relationships/hyperlink" Target="http://tantargy.uni-corvinus.hu/4KO03NAK02O" TargetMode="External"/><Relationship Id="rId67" Type="http://schemas.openxmlformats.org/officeDocument/2006/relationships/hyperlink" Target="http://tantargy.uni-corvinus.hu/4OP13NAK08O" TargetMode="External"/><Relationship Id="rId20" Type="http://schemas.openxmlformats.org/officeDocument/2006/relationships/hyperlink" Target="http://tantargy.uni-corvinus.hu/4MI25NAV01O" TargetMode="External"/><Relationship Id="rId41" Type="http://schemas.openxmlformats.org/officeDocument/2006/relationships/hyperlink" Target="http://tantargy.uni-corvinus.hu/4MA12NAK09O" TargetMode="External"/><Relationship Id="rId54" Type="http://schemas.openxmlformats.org/officeDocument/2006/relationships/hyperlink" Target="http://tantargy.uni-corvinus.hu/4EL22NAK02O" TargetMode="External"/><Relationship Id="rId62" Type="http://schemas.openxmlformats.org/officeDocument/2006/relationships/hyperlink" Target="http://tantargy.uni-corvinus.hu/4MK24NAK16O" TargetMode="External"/><Relationship Id="rId70" Type="http://schemas.openxmlformats.org/officeDocument/2006/relationships/hyperlink" Target="http://tantargy.uni-corvinus.hu/2BE52NAK04O" TargetMode="External"/><Relationship Id="rId75" Type="http://schemas.openxmlformats.org/officeDocument/2006/relationships/hyperlink" Target="http://tantargy.uni-corvinus.hu/2BE52NAK09O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tantargy.uni-corvinus.hu/4MA12NAK01O" TargetMode="External"/><Relationship Id="rId6" Type="http://schemas.openxmlformats.org/officeDocument/2006/relationships/hyperlink" Target="http://tantargy.uni-corvinus.hu/2JO11NAK01O" TargetMode="External"/><Relationship Id="rId15" Type="http://schemas.openxmlformats.org/officeDocument/2006/relationships/hyperlink" Target="http://tantargy.uni-corvinus.hu/4PU51NAK01O" TargetMode="External"/><Relationship Id="rId23" Type="http://schemas.openxmlformats.org/officeDocument/2006/relationships/hyperlink" Target="http://tantargy.uni-corvinus.hu/2BE52NAK12O" TargetMode="External"/><Relationship Id="rId28" Type="http://schemas.openxmlformats.org/officeDocument/2006/relationships/hyperlink" Target="http://tantargy.uni-corvinus.hu/4MA23NAK01O" TargetMode="External"/><Relationship Id="rId36" Type="http://schemas.openxmlformats.org/officeDocument/2006/relationships/hyperlink" Target="http://tantargy.uni-corvinus.hu/4MK24NAK09O" TargetMode="External"/><Relationship Id="rId49" Type="http://schemas.openxmlformats.org/officeDocument/2006/relationships/hyperlink" Target="http://tantargy.uni-corvinus.hu/4OP13NAK06O" TargetMode="External"/><Relationship Id="rId57" Type="http://schemas.openxmlformats.org/officeDocument/2006/relationships/hyperlink" Target="http://tantargy.uni-corvinus.hu/4MK24NAK13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3"/>
  <sheetViews>
    <sheetView tabSelected="1" zoomScale="120" zoomScaleNormal="120" workbookViewId="0">
      <selection activeCell="B109" sqref="B109"/>
    </sheetView>
  </sheetViews>
  <sheetFormatPr defaultRowHeight="12.75" x14ac:dyDescent="0.2"/>
  <cols>
    <col min="1" max="1" width="12.5703125" customWidth="1"/>
    <col min="2" max="2" width="32.7109375" customWidth="1"/>
    <col min="3" max="3" width="10.140625" bestFit="1" customWidth="1"/>
    <col min="4" max="23" width="5.140625" customWidth="1"/>
    <col min="24" max="24" width="4.85546875" hidden="1" customWidth="1"/>
    <col min="25" max="25" width="6.5703125" customWidth="1"/>
    <col min="26" max="26" width="18.42578125" bestFit="1" customWidth="1"/>
    <col min="27" max="27" width="9.42578125" style="255" bestFit="1" customWidth="1"/>
    <col min="28" max="28" width="45" bestFit="1" customWidth="1"/>
    <col min="29" max="29" width="2" customWidth="1"/>
    <col min="30" max="30" width="36.140625" style="258" bestFit="1" customWidth="1"/>
    <col min="31" max="31" width="19" customWidth="1"/>
  </cols>
  <sheetData>
    <row r="1" spans="1:31" s="53" customFormat="1" ht="15.75" customHeight="1" x14ac:dyDescent="0.25">
      <c r="A1" s="91"/>
      <c r="B1" s="383" t="s">
        <v>310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Y1" s="92"/>
      <c r="Z1" s="92"/>
      <c r="AA1" s="230"/>
      <c r="AB1" s="92"/>
      <c r="AC1" s="92"/>
      <c r="AD1" s="92"/>
      <c r="AE1" s="92"/>
    </row>
    <row r="2" spans="1:31" s="53" customFormat="1" ht="15.75" customHeight="1" x14ac:dyDescent="0.25">
      <c r="A2" s="91"/>
      <c r="B2" s="384" t="s">
        <v>309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Y2" s="92"/>
      <c r="Z2" s="92"/>
      <c r="AA2" s="230"/>
      <c r="AB2" s="92"/>
      <c r="AC2" s="92"/>
      <c r="AD2" s="92"/>
      <c r="AE2" s="92"/>
    </row>
    <row r="3" spans="1:31" s="53" customFormat="1" ht="15.75" customHeight="1" thickBot="1" x14ac:dyDescent="0.3">
      <c r="B3" s="385" t="s">
        <v>308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AA3" s="231"/>
    </row>
    <row r="4" spans="1:31" s="11" customFormat="1" x14ac:dyDescent="0.2">
      <c r="A4" s="318" t="s">
        <v>118</v>
      </c>
      <c r="B4" s="386" t="s">
        <v>0</v>
      </c>
      <c r="C4" s="389" t="s">
        <v>1</v>
      </c>
      <c r="D4" s="392" t="s">
        <v>2</v>
      </c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4"/>
      <c r="Q4" s="394"/>
      <c r="R4" s="394"/>
      <c r="S4" s="394"/>
      <c r="T4" s="394"/>
      <c r="U4" s="394"/>
      <c r="V4" s="394"/>
      <c r="W4" s="395"/>
      <c r="X4" s="373" t="s">
        <v>3</v>
      </c>
      <c r="Y4" s="373" t="s">
        <v>3</v>
      </c>
      <c r="Z4" s="375" t="s">
        <v>4</v>
      </c>
      <c r="AA4" s="381" t="s">
        <v>294</v>
      </c>
      <c r="AB4" s="378" t="s">
        <v>88</v>
      </c>
      <c r="AC4" s="364" t="s">
        <v>105</v>
      </c>
      <c r="AD4" s="364" t="s">
        <v>106</v>
      </c>
      <c r="AE4" s="367" t="s">
        <v>107</v>
      </c>
    </row>
    <row r="5" spans="1:31" s="11" customFormat="1" x14ac:dyDescent="0.2">
      <c r="A5" s="319"/>
      <c r="B5" s="387"/>
      <c r="C5" s="390"/>
      <c r="D5" s="370">
        <v>1</v>
      </c>
      <c r="E5" s="370"/>
      <c r="F5" s="370">
        <v>2</v>
      </c>
      <c r="G5" s="370"/>
      <c r="H5" s="370">
        <v>3</v>
      </c>
      <c r="I5" s="370"/>
      <c r="J5" s="370">
        <v>4</v>
      </c>
      <c r="K5" s="370"/>
      <c r="L5" s="370">
        <v>5</v>
      </c>
      <c r="M5" s="370"/>
      <c r="N5" s="370">
        <v>6</v>
      </c>
      <c r="O5" s="370"/>
      <c r="P5" s="371">
        <v>7</v>
      </c>
      <c r="Q5" s="372"/>
      <c r="R5" s="371">
        <v>8</v>
      </c>
      <c r="S5" s="372"/>
      <c r="T5" s="371">
        <v>9</v>
      </c>
      <c r="U5" s="372"/>
      <c r="V5" s="371">
        <v>10</v>
      </c>
      <c r="W5" s="372"/>
      <c r="X5" s="374"/>
      <c r="Y5" s="374"/>
      <c r="Z5" s="376"/>
      <c r="AA5" s="382"/>
      <c r="AB5" s="379"/>
      <c r="AC5" s="365"/>
      <c r="AD5" s="365"/>
      <c r="AE5" s="368"/>
    </row>
    <row r="6" spans="1:31" s="11" customFormat="1" ht="13.5" thickBot="1" x14ac:dyDescent="0.25">
      <c r="A6" s="319"/>
      <c r="B6" s="388"/>
      <c r="C6" s="391"/>
      <c r="D6" s="2" t="s">
        <v>5</v>
      </c>
      <c r="E6" s="2" t="s">
        <v>6</v>
      </c>
      <c r="F6" s="2" t="s">
        <v>5</v>
      </c>
      <c r="G6" s="2" t="s">
        <v>6</v>
      </c>
      <c r="H6" s="2" t="s">
        <v>5</v>
      </c>
      <c r="I6" s="2" t="s">
        <v>6</v>
      </c>
      <c r="J6" s="2" t="s">
        <v>5</v>
      </c>
      <c r="K6" s="2" t="s">
        <v>6</v>
      </c>
      <c r="L6" s="2" t="s">
        <v>5</v>
      </c>
      <c r="M6" s="2" t="s">
        <v>6</v>
      </c>
      <c r="N6" s="2" t="s">
        <v>5</v>
      </c>
      <c r="O6" s="2" t="s">
        <v>6</v>
      </c>
      <c r="P6" s="2" t="s">
        <v>5</v>
      </c>
      <c r="Q6" s="2" t="s">
        <v>6</v>
      </c>
      <c r="R6" s="2" t="s">
        <v>5</v>
      </c>
      <c r="S6" s="2" t="s">
        <v>6</v>
      </c>
      <c r="T6" s="2" t="s">
        <v>5</v>
      </c>
      <c r="U6" s="2" t="s">
        <v>6</v>
      </c>
      <c r="V6" s="2" t="s">
        <v>5</v>
      </c>
      <c r="W6" s="2" t="s">
        <v>6</v>
      </c>
      <c r="X6" s="317"/>
      <c r="Y6" s="317"/>
      <c r="Z6" s="377"/>
      <c r="AA6" s="382"/>
      <c r="AB6" s="380"/>
      <c r="AC6" s="366"/>
      <c r="AD6" s="366"/>
      <c r="AE6" s="369"/>
    </row>
    <row r="7" spans="1:31" s="11" customFormat="1" ht="13.5" x14ac:dyDescent="0.25">
      <c r="A7" s="56"/>
      <c r="B7" s="93" t="s">
        <v>129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4"/>
      <c r="Y7" s="6">
        <f>SUM(Y8+Y16)</f>
        <v>70</v>
      </c>
      <c r="Z7" s="228"/>
      <c r="AA7" s="232"/>
      <c r="AB7" s="31"/>
      <c r="AC7" s="31"/>
      <c r="AD7" s="256"/>
      <c r="AE7" s="34"/>
    </row>
    <row r="8" spans="1:31" s="11" customFormat="1" ht="13.5" x14ac:dyDescent="0.25">
      <c r="A8" s="111"/>
      <c r="B8" s="94" t="s">
        <v>120</v>
      </c>
      <c r="C8" s="8"/>
      <c r="D8" s="363">
        <f>SUM(Y9:Y11)</f>
        <v>15</v>
      </c>
      <c r="E8" s="363"/>
      <c r="F8" s="363">
        <f>SUM(Y12:Y13)</f>
        <v>11</v>
      </c>
      <c r="G8" s="363"/>
      <c r="H8" s="363">
        <f>SUM(Y14,Y15)</f>
        <v>10</v>
      </c>
      <c r="I8" s="363"/>
      <c r="J8" s="363">
        <v>0</v>
      </c>
      <c r="K8" s="363"/>
      <c r="L8" s="362">
        <v>0</v>
      </c>
      <c r="M8" s="362"/>
      <c r="N8" s="362">
        <v>0</v>
      </c>
      <c r="O8" s="362"/>
      <c r="P8" s="356">
        <v>0</v>
      </c>
      <c r="Q8" s="357"/>
      <c r="R8" s="356">
        <v>0</v>
      </c>
      <c r="S8" s="357"/>
      <c r="T8" s="356">
        <v>0</v>
      </c>
      <c r="U8" s="357"/>
      <c r="V8" s="356">
        <v>0</v>
      </c>
      <c r="W8" s="357"/>
      <c r="X8" s="60">
        <f>SUM(D8:W8)</f>
        <v>36</v>
      </c>
      <c r="Y8" s="9">
        <f>SUM(Y9:Y15)</f>
        <v>36</v>
      </c>
      <c r="Z8" s="229"/>
      <c r="AA8" s="233"/>
      <c r="AB8" s="227"/>
      <c r="AC8" s="32"/>
      <c r="AD8" s="257"/>
      <c r="AE8" s="35"/>
    </row>
    <row r="9" spans="1:31" s="11" customFormat="1" ht="13.5" x14ac:dyDescent="0.25">
      <c r="A9" s="1" t="s">
        <v>207</v>
      </c>
      <c r="B9" s="128" t="s">
        <v>7</v>
      </c>
      <c r="C9" s="58" t="s">
        <v>8</v>
      </c>
      <c r="D9" s="129">
        <v>4</v>
      </c>
      <c r="E9" s="129">
        <v>2</v>
      </c>
      <c r="F9" s="129"/>
      <c r="G9" s="129"/>
      <c r="H9" s="58"/>
      <c r="I9" s="58"/>
      <c r="J9" s="1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>
        <v>6</v>
      </c>
      <c r="Z9" s="88" t="s">
        <v>9</v>
      </c>
      <c r="AA9" s="234" t="s">
        <v>295</v>
      </c>
      <c r="AB9" s="37" t="s">
        <v>90</v>
      </c>
      <c r="AC9" s="37"/>
      <c r="AD9" s="37"/>
      <c r="AE9" s="130"/>
    </row>
    <row r="10" spans="1:31" s="11" customFormat="1" ht="13.5" x14ac:dyDescent="0.25">
      <c r="A10" s="1" t="s">
        <v>208</v>
      </c>
      <c r="B10" s="128" t="s">
        <v>10</v>
      </c>
      <c r="C10" s="58" t="s">
        <v>8</v>
      </c>
      <c r="D10" s="129">
        <v>2</v>
      </c>
      <c r="E10" s="129">
        <v>2</v>
      </c>
      <c r="F10" s="129"/>
      <c r="G10" s="129"/>
      <c r="H10" s="58"/>
      <c r="I10" s="58"/>
      <c r="J10" s="1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>
        <v>5</v>
      </c>
      <c r="Z10" s="88" t="s">
        <v>11</v>
      </c>
      <c r="AA10" s="234" t="s">
        <v>295</v>
      </c>
      <c r="AB10" s="37" t="s">
        <v>90</v>
      </c>
      <c r="AC10" s="37"/>
      <c r="AD10" s="37"/>
      <c r="AE10" s="130"/>
    </row>
    <row r="11" spans="1:31" s="115" customFormat="1" ht="13.5" x14ac:dyDescent="0.25">
      <c r="A11" s="131" t="s">
        <v>288</v>
      </c>
      <c r="B11" s="128" t="s">
        <v>12</v>
      </c>
      <c r="C11" s="58" t="s">
        <v>8</v>
      </c>
      <c r="D11" s="129">
        <v>1</v>
      </c>
      <c r="E11" s="58">
        <v>2</v>
      </c>
      <c r="F11" s="58"/>
      <c r="G11" s="58"/>
      <c r="H11" s="58"/>
      <c r="I11" s="58"/>
      <c r="J11" s="1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>
        <v>4</v>
      </c>
      <c r="Z11" s="88" t="s">
        <v>13</v>
      </c>
      <c r="AA11" s="234" t="s">
        <v>296</v>
      </c>
      <c r="AB11" s="1" t="s">
        <v>96</v>
      </c>
      <c r="AC11" s="1"/>
      <c r="AD11" s="1"/>
      <c r="AE11" s="132"/>
    </row>
    <row r="12" spans="1:31" s="11" customFormat="1" ht="13.5" x14ac:dyDescent="0.25">
      <c r="A12" s="37" t="s">
        <v>209</v>
      </c>
      <c r="B12" s="128" t="s">
        <v>14</v>
      </c>
      <c r="C12" s="58" t="s">
        <v>8</v>
      </c>
      <c r="D12" s="129"/>
      <c r="E12" s="129"/>
      <c r="F12" s="129">
        <v>2</v>
      </c>
      <c r="G12" s="129">
        <v>2</v>
      </c>
      <c r="H12" s="58"/>
      <c r="I12" s="58"/>
      <c r="J12" s="1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>
        <v>5</v>
      </c>
      <c r="Z12" s="88" t="s">
        <v>9</v>
      </c>
      <c r="AA12" s="234" t="s">
        <v>295</v>
      </c>
      <c r="AB12" s="37" t="s">
        <v>90</v>
      </c>
      <c r="AC12" s="37"/>
      <c r="AD12" s="37" t="s">
        <v>7</v>
      </c>
      <c r="AE12" s="130"/>
    </row>
    <row r="13" spans="1:31" s="11" customFormat="1" ht="13.5" x14ac:dyDescent="0.25">
      <c r="A13" s="37" t="s">
        <v>210</v>
      </c>
      <c r="B13" s="128" t="s">
        <v>15</v>
      </c>
      <c r="C13" s="58" t="s">
        <v>8</v>
      </c>
      <c r="D13" s="129"/>
      <c r="E13" s="129"/>
      <c r="F13" s="129">
        <v>4</v>
      </c>
      <c r="G13" s="129">
        <v>2</v>
      </c>
      <c r="H13" s="58"/>
      <c r="I13" s="58"/>
      <c r="J13" s="1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>
        <v>6</v>
      </c>
      <c r="Z13" s="88" t="s">
        <v>11</v>
      </c>
      <c r="AA13" s="234" t="s">
        <v>295</v>
      </c>
      <c r="AB13" s="37" t="s">
        <v>90</v>
      </c>
      <c r="AC13" s="37"/>
      <c r="AD13" s="37" t="s">
        <v>10</v>
      </c>
      <c r="AE13" s="130"/>
    </row>
    <row r="14" spans="1:31" s="11" customFormat="1" ht="13.5" x14ac:dyDescent="0.25">
      <c r="A14" s="1" t="s">
        <v>211</v>
      </c>
      <c r="B14" s="128" t="s">
        <v>130</v>
      </c>
      <c r="C14" s="58" t="s">
        <v>8</v>
      </c>
      <c r="D14" s="58"/>
      <c r="E14" s="58"/>
      <c r="F14" s="37"/>
      <c r="G14" s="133"/>
      <c r="H14" s="129">
        <v>2</v>
      </c>
      <c r="I14" s="129">
        <v>2</v>
      </c>
      <c r="J14" s="1"/>
      <c r="K14" s="129"/>
      <c r="L14" s="129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134">
        <v>5</v>
      </c>
      <c r="Z14" s="88" t="s">
        <v>122</v>
      </c>
      <c r="AA14" s="234" t="s">
        <v>295</v>
      </c>
      <c r="AB14" s="135" t="s">
        <v>93</v>
      </c>
      <c r="AC14" s="37"/>
      <c r="AD14" s="37"/>
      <c r="AE14" s="130"/>
    </row>
    <row r="15" spans="1:31" s="11" customFormat="1" ht="13.5" x14ac:dyDescent="0.25">
      <c r="A15" s="1" t="s">
        <v>212</v>
      </c>
      <c r="B15" s="128" t="s">
        <v>16</v>
      </c>
      <c r="C15" s="58" t="s">
        <v>8</v>
      </c>
      <c r="D15" s="58"/>
      <c r="E15" s="58"/>
      <c r="F15" s="58"/>
      <c r="G15" s="58"/>
      <c r="H15" s="129">
        <v>2</v>
      </c>
      <c r="I15" s="129">
        <v>2</v>
      </c>
      <c r="J15" s="1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9"/>
      <c r="Y15" s="58">
        <v>5</v>
      </c>
      <c r="Z15" s="88" t="s">
        <v>17</v>
      </c>
      <c r="AA15" s="234" t="s">
        <v>296</v>
      </c>
      <c r="AB15" s="37" t="s">
        <v>90</v>
      </c>
      <c r="AC15" s="37"/>
      <c r="AD15" s="36" t="s">
        <v>131</v>
      </c>
      <c r="AE15" s="130"/>
    </row>
    <row r="16" spans="1:31" s="11" customFormat="1" ht="13.5" x14ac:dyDescent="0.25">
      <c r="A16" s="136"/>
      <c r="B16" s="46" t="s">
        <v>123</v>
      </c>
      <c r="C16" s="137"/>
      <c r="D16" s="358">
        <f>SUM(Y17,Y18)</f>
        <v>10</v>
      </c>
      <c r="E16" s="358"/>
      <c r="F16" s="358">
        <f>SUM(Y19:Y21)</f>
        <v>14</v>
      </c>
      <c r="G16" s="358"/>
      <c r="H16" s="358">
        <f>SUM(Y22)</f>
        <v>5</v>
      </c>
      <c r="I16" s="358"/>
      <c r="J16" s="358">
        <f>SUM(Y23)</f>
        <v>5</v>
      </c>
      <c r="K16" s="358"/>
      <c r="L16" s="359">
        <v>0</v>
      </c>
      <c r="M16" s="359"/>
      <c r="N16" s="359">
        <v>0</v>
      </c>
      <c r="O16" s="359"/>
      <c r="P16" s="360">
        <v>0</v>
      </c>
      <c r="Q16" s="361"/>
      <c r="R16" s="360">
        <v>0</v>
      </c>
      <c r="S16" s="361"/>
      <c r="T16" s="360">
        <v>0</v>
      </c>
      <c r="U16" s="361"/>
      <c r="V16" s="360">
        <v>0</v>
      </c>
      <c r="W16" s="361"/>
      <c r="X16" s="120">
        <f>SUM(D16:W16)</f>
        <v>34</v>
      </c>
      <c r="Y16" s="138">
        <f>SUM(Y17:Y23)</f>
        <v>34</v>
      </c>
      <c r="Z16" s="139"/>
      <c r="AA16" s="235"/>
      <c r="AB16" s="38"/>
      <c r="AC16" s="38"/>
      <c r="AD16" s="38"/>
      <c r="AE16" s="140"/>
    </row>
    <row r="17" spans="1:31" s="11" customFormat="1" ht="13.5" x14ac:dyDescent="0.25">
      <c r="A17" s="53" t="s">
        <v>213</v>
      </c>
      <c r="B17" s="128" t="s">
        <v>18</v>
      </c>
      <c r="C17" s="58" t="s">
        <v>8</v>
      </c>
      <c r="D17" s="129">
        <v>3</v>
      </c>
      <c r="E17" s="129">
        <v>1</v>
      </c>
      <c r="F17" s="129"/>
      <c r="G17" s="129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141"/>
      <c r="Y17" s="58">
        <v>5</v>
      </c>
      <c r="Z17" s="88" t="s">
        <v>19</v>
      </c>
      <c r="AA17" s="234" t="s">
        <v>295</v>
      </c>
      <c r="AB17" s="37" t="s">
        <v>89</v>
      </c>
      <c r="AC17" s="37"/>
      <c r="AD17" s="37"/>
      <c r="AE17" s="130"/>
    </row>
    <row r="18" spans="1:31" s="115" customFormat="1" ht="13.5" x14ac:dyDescent="0.25">
      <c r="A18" s="117" t="s">
        <v>271</v>
      </c>
      <c r="B18" s="128" t="s">
        <v>20</v>
      </c>
      <c r="C18" s="58" t="s">
        <v>8</v>
      </c>
      <c r="D18" s="129">
        <v>2</v>
      </c>
      <c r="E18" s="129">
        <v>2</v>
      </c>
      <c r="F18" s="58"/>
      <c r="G18" s="58"/>
      <c r="H18" s="58"/>
      <c r="I18" s="58"/>
      <c r="J18" s="58"/>
      <c r="K18" s="58"/>
      <c r="L18" s="1"/>
      <c r="M18" s="2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141"/>
      <c r="Y18" s="58">
        <v>5</v>
      </c>
      <c r="Z18" s="88" t="s">
        <v>21</v>
      </c>
      <c r="AA18" s="234" t="s">
        <v>295</v>
      </c>
      <c r="AB18" s="1" t="s">
        <v>94</v>
      </c>
      <c r="AC18" s="1"/>
      <c r="AD18" s="1"/>
      <c r="AE18" s="132"/>
    </row>
    <row r="19" spans="1:31" s="11" customFormat="1" ht="13.5" x14ac:dyDescent="0.25">
      <c r="A19" s="1" t="s">
        <v>214</v>
      </c>
      <c r="B19" s="128" t="s">
        <v>22</v>
      </c>
      <c r="C19" s="58" t="s">
        <v>8</v>
      </c>
      <c r="D19" s="129"/>
      <c r="E19" s="129"/>
      <c r="F19" s="129">
        <v>3</v>
      </c>
      <c r="G19" s="129">
        <v>1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>
        <v>5</v>
      </c>
      <c r="Z19" s="88" t="s">
        <v>19</v>
      </c>
      <c r="AA19" s="234" t="s">
        <v>295</v>
      </c>
      <c r="AB19" s="37" t="s">
        <v>89</v>
      </c>
      <c r="AC19" s="37"/>
      <c r="AD19" s="36" t="s">
        <v>115</v>
      </c>
      <c r="AE19" s="130"/>
    </row>
    <row r="20" spans="1:31" s="11" customFormat="1" ht="13.5" x14ac:dyDescent="0.25">
      <c r="A20" s="1" t="s">
        <v>215</v>
      </c>
      <c r="B20" s="128" t="s">
        <v>23</v>
      </c>
      <c r="C20" s="58" t="s">
        <v>8</v>
      </c>
      <c r="D20" s="58"/>
      <c r="E20" s="58"/>
      <c r="F20" s="129">
        <v>2</v>
      </c>
      <c r="G20" s="129">
        <v>2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>
        <v>5</v>
      </c>
      <c r="Z20" s="88" t="s">
        <v>24</v>
      </c>
      <c r="AA20" s="234" t="s">
        <v>297</v>
      </c>
      <c r="AB20" s="37" t="s">
        <v>89</v>
      </c>
      <c r="AC20" s="37"/>
      <c r="AD20" s="36" t="s">
        <v>117</v>
      </c>
      <c r="AE20" s="130"/>
    </row>
    <row r="21" spans="1:31" s="11" customFormat="1" ht="13.5" x14ac:dyDescent="0.25">
      <c r="A21" s="1" t="s">
        <v>216</v>
      </c>
      <c r="B21" s="128" t="s">
        <v>25</v>
      </c>
      <c r="C21" s="58" t="s">
        <v>8</v>
      </c>
      <c r="D21" s="58"/>
      <c r="E21" s="58"/>
      <c r="F21" s="129">
        <v>2</v>
      </c>
      <c r="G21" s="129">
        <v>1</v>
      </c>
      <c r="H21" s="1"/>
      <c r="I21" s="1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>
        <v>4</v>
      </c>
      <c r="Z21" s="88" t="s">
        <v>113</v>
      </c>
      <c r="AA21" s="234" t="s">
        <v>295</v>
      </c>
      <c r="AB21" s="37" t="s">
        <v>95</v>
      </c>
      <c r="AC21" s="37"/>
      <c r="AD21" s="37"/>
      <c r="AE21" s="130"/>
    </row>
    <row r="22" spans="1:31" s="11" customFormat="1" ht="13.5" x14ac:dyDescent="0.25">
      <c r="A22" s="1" t="s">
        <v>217</v>
      </c>
      <c r="B22" s="128" t="s">
        <v>26</v>
      </c>
      <c r="C22" s="58" t="s">
        <v>8</v>
      </c>
      <c r="D22" s="58"/>
      <c r="E22" s="58"/>
      <c r="F22" s="58"/>
      <c r="G22" s="58"/>
      <c r="H22" s="129">
        <v>2</v>
      </c>
      <c r="I22" s="129">
        <v>2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9"/>
      <c r="Y22" s="58">
        <v>5</v>
      </c>
      <c r="Z22" s="88" t="s">
        <v>24</v>
      </c>
      <c r="AA22" s="234" t="s">
        <v>297</v>
      </c>
      <c r="AB22" s="37" t="s">
        <v>89</v>
      </c>
      <c r="AC22" s="37"/>
      <c r="AD22" s="36" t="s">
        <v>108</v>
      </c>
      <c r="AE22" s="130"/>
    </row>
    <row r="23" spans="1:31" s="115" customFormat="1" ht="14.25" thickBot="1" x14ac:dyDescent="0.3">
      <c r="A23" s="117" t="s">
        <v>272</v>
      </c>
      <c r="B23" s="128" t="s">
        <v>28</v>
      </c>
      <c r="C23" s="3" t="s">
        <v>8</v>
      </c>
      <c r="D23" s="3"/>
      <c r="E23" s="3"/>
      <c r="F23" s="3"/>
      <c r="G23" s="3"/>
      <c r="H23" s="142"/>
      <c r="I23" s="142"/>
      <c r="J23" s="142">
        <v>2</v>
      </c>
      <c r="K23" s="142">
        <v>2</v>
      </c>
      <c r="L23" s="142"/>
      <c r="M23" s="142"/>
      <c r="N23" s="3"/>
      <c r="O23" s="3"/>
      <c r="P23" s="3"/>
      <c r="Q23" s="3"/>
      <c r="R23" s="3"/>
      <c r="S23" s="3"/>
      <c r="T23" s="3"/>
      <c r="U23" s="3"/>
      <c r="V23" s="3"/>
      <c r="W23" s="143"/>
      <c r="X23" s="3"/>
      <c r="Y23" s="144">
        <v>5</v>
      </c>
      <c r="Z23" s="33" t="s">
        <v>311</v>
      </c>
      <c r="AA23" s="236" t="s">
        <v>296</v>
      </c>
      <c r="AB23" s="116" t="s">
        <v>97</v>
      </c>
      <c r="AC23" s="116"/>
      <c r="AD23" s="116"/>
      <c r="AE23" s="145"/>
    </row>
    <row r="24" spans="1:31" s="11" customFormat="1" ht="14.25" thickBot="1" x14ac:dyDescent="0.3">
      <c r="A24" s="146"/>
      <c r="B24" s="47"/>
      <c r="C24" s="147"/>
      <c r="D24" s="147"/>
      <c r="E24" s="147"/>
      <c r="F24" s="147"/>
      <c r="G24" s="147"/>
      <c r="H24" s="148"/>
      <c r="I24" s="148"/>
      <c r="J24" s="148"/>
      <c r="K24" s="148"/>
      <c r="L24" s="148"/>
      <c r="M24" s="148"/>
      <c r="N24" s="147"/>
      <c r="O24" s="147"/>
      <c r="P24" s="149"/>
      <c r="Q24" s="150"/>
      <c r="R24" s="149"/>
      <c r="S24" s="150"/>
      <c r="T24" s="149"/>
      <c r="U24" s="150"/>
      <c r="V24" s="149"/>
      <c r="W24" s="151"/>
      <c r="X24" s="147"/>
      <c r="Y24" s="152"/>
      <c r="Z24" s="153"/>
      <c r="AA24" s="147"/>
      <c r="AB24" s="40"/>
      <c r="AC24" s="40"/>
      <c r="AD24" s="40"/>
      <c r="AE24" s="154"/>
    </row>
    <row r="25" spans="1:31" s="11" customFormat="1" ht="13.5" x14ac:dyDescent="0.25">
      <c r="A25" s="155"/>
      <c r="B25" s="48" t="s">
        <v>132</v>
      </c>
      <c r="C25" s="65"/>
      <c r="D25" s="65"/>
      <c r="E25" s="65"/>
      <c r="F25" s="65"/>
      <c r="G25" s="65"/>
      <c r="H25" s="156"/>
      <c r="I25" s="156"/>
      <c r="J25" s="156"/>
      <c r="K25" s="156"/>
      <c r="L25" s="156"/>
      <c r="M25" s="156"/>
      <c r="N25" s="65"/>
      <c r="O25" s="65"/>
      <c r="P25" s="157"/>
      <c r="Q25" s="158"/>
      <c r="R25" s="157"/>
      <c r="S25" s="158"/>
      <c r="T25" s="157"/>
      <c r="U25" s="158"/>
      <c r="V25" s="157"/>
      <c r="W25" s="159"/>
      <c r="X25" s="65"/>
      <c r="Y25" s="160">
        <f>Y26</f>
        <v>12</v>
      </c>
      <c r="Z25" s="161"/>
      <c r="AA25" s="237"/>
      <c r="AB25" s="41"/>
      <c r="AC25" s="41"/>
      <c r="AD25" s="41"/>
      <c r="AE25" s="162"/>
    </row>
    <row r="26" spans="1:31" s="11" customFormat="1" ht="25.5" x14ac:dyDescent="0.25">
      <c r="A26" s="163"/>
      <c r="B26" s="49" t="s">
        <v>63</v>
      </c>
      <c r="C26" s="7" t="s">
        <v>133</v>
      </c>
      <c r="D26" s="354">
        <v>3</v>
      </c>
      <c r="E26" s="354"/>
      <c r="F26" s="354">
        <v>0</v>
      </c>
      <c r="G26" s="354"/>
      <c r="H26" s="354">
        <v>3</v>
      </c>
      <c r="I26" s="354"/>
      <c r="J26" s="354">
        <v>3</v>
      </c>
      <c r="K26" s="354"/>
      <c r="L26" s="355">
        <v>3</v>
      </c>
      <c r="M26" s="355"/>
      <c r="N26" s="355">
        <v>0</v>
      </c>
      <c r="O26" s="355"/>
      <c r="P26" s="352">
        <v>0</v>
      </c>
      <c r="Q26" s="353"/>
      <c r="R26" s="352">
        <v>0</v>
      </c>
      <c r="S26" s="353"/>
      <c r="T26" s="352">
        <v>0</v>
      </c>
      <c r="U26" s="353"/>
      <c r="V26" s="352">
        <v>0</v>
      </c>
      <c r="W26" s="353"/>
      <c r="X26" s="121">
        <f>SUM(D26:W26)</f>
        <v>12</v>
      </c>
      <c r="Y26" s="122">
        <v>12</v>
      </c>
      <c r="Z26" s="26"/>
      <c r="AA26" s="238"/>
      <c r="AB26" s="42"/>
      <c r="AC26" s="42"/>
      <c r="AD26" s="42"/>
      <c r="AE26" s="164"/>
    </row>
    <row r="27" spans="1:31" s="310" customFormat="1" ht="13.5" x14ac:dyDescent="0.25">
      <c r="A27" s="311" t="s">
        <v>273</v>
      </c>
      <c r="B27" s="128" t="s">
        <v>64</v>
      </c>
      <c r="C27" s="312" t="s">
        <v>8</v>
      </c>
      <c r="D27" s="313">
        <v>2</v>
      </c>
      <c r="E27" s="313">
        <v>0</v>
      </c>
      <c r="F27" s="313"/>
      <c r="G27" s="313"/>
      <c r="H27" s="312" t="s">
        <v>43</v>
      </c>
      <c r="I27" s="313"/>
      <c r="J27" s="313"/>
      <c r="K27" s="313"/>
      <c r="L27" s="312" t="s">
        <v>43</v>
      </c>
      <c r="M27" s="312"/>
      <c r="N27" s="313"/>
      <c r="O27" s="313"/>
      <c r="P27" s="312" t="s">
        <v>43</v>
      </c>
      <c r="Q27" s="313"/>
      <c r="R27" s="313"/>
      <c r="S27" s="313"/>
      <c r="T27" s="312" t="s">
        <v>43</v>
      </c>
      <c r="U27" s="313"/>
      <c r="V27" s="313"/>
      <c r="W27" s="313"/>
      <c r="X27" s="313"/>
      <c r="Y27" s="312">
        <v>3</v>
      </c>
      <c r="Z27" s="314" t="s">
        <v>321</v>
      </c>
      <c r="AA27" s="312" t="s">
        <v>296</v>
      </c>
      <c r="AB27" s="1" t="s">
        <v>322</v>
      </c>
      <c r="AC27" s="306"/>
      <c r="AD27" s="306"/>
      <c r="AE27" s="315"/>
    </row>
    <row r="28" spans="1:31" s="115" customFormat="1" ht="13.5" x14ac:dyDescent="0.25">
      <c r="A28" s="44" t="s">
        <v>268</v>
      </c>
      <c r="B28" s="128" t="s">
        <v>65</v>
      </c>
      <c r="C28" s="58" t="s">
        <v>8</v>
      </c>
      <c r="D28" s="129">
        <v>2</v>
      </c>
      <c r="E28" s="129">
        <v>0</v>
      </c>
      <c r="F28" s="129"/>
      <c r="G28" s="129"/>
      <c r="H28" s="58" t="s">
        <v>43</v>
      </c>
      <c r="I28" s="58"/>
      <c r="J28" s="58"/>
      <c r="K28" s="58"/>
      <c r="L28" s="58" t="s">
        <v>43</v>
      </c>
      <c r="M28" s="58"/>
      <c r="N28" s="58"/>
      <c r="O28" s="58"/>
      <c r="P28" s="58" t="s">
        <v>43</v>
      </c>
      <c r="Q28" s="129"/>
      <c r="R28" s="58"/>
      <c r="S28" s="58"/>
      <c r="T28" s="58" t="s">
        <v>43</v>
      </c>
      <c r="U28" s="129"/>
      <c r="V28" s="58"/>
      <c r="W28" s="58"/>
      <c r="X28" s="141"/>
      <c r="Y28" s="58">
        <v>3</v>
      </c>
      <c r="Z28" s="88" t="s">
        <v>114</v>
      </c>
      <c r="AA28" s="58" t="s">
        <v>295</v>
      </c>
      <c r="AB28" s="1" t="s">
        <v>102</v>
      </c>
      <c r="AC28" s="1"/>
      <c r="AD28" s="1"/>
      <c r="AE28" s="132"/>
    </row>
    <row r="29" spans="1:31" s="115" customFormat="1" ht="13.5" x14ac:dyDescent="0.25">
      <c r="A29" s="44" t="s">
        <v>269</v>
      </c>
      <c r="B29" s="128" t="s">
        <v>66</v>
      </c>
      <c r="C29" s="58" t="s">
        <v>8</v>
      </c>
      <c r="D29" s="58"/>
      <c r="E29" s="58"/>
      <c r="F29" s="129">
        <v>2</v>
      </c>
      <c r="G29" s="129">
        <v>0</v>
      </c>
      <c r="H29" s="58"/>
      <c r="I29" s="58"/>
      <c r="J29" s="58" t="s">
        <v>43</v>
      </c>
      <c r="K29" s="58"/>
      <c r="L29" s="58"/>
      <c r="M29" s="58"/>
      <c r="N29" s="58" t="s">
        <v>43</v>
      </c>
      <c r="O29" s="58"/>
      <c r="P29" s="58"/>
      <c r="Q29" s="58"/>
      <c r="R29" s="58" t="s">
        <v>43</v>
      </c>
      <c r="S29" s="129"/>
      <c r="T29" s="58"/>
      <c r="U29" s="58"/>
      <c r="V29" s="58" t="s">
        <v>43</v>
      </c>
      <c r="W29" s="129"/>
      <c r="X29" s="58"/>
      <c r="Y29" s="58">
        <v>3</v>
      </c>
      <c r="Z29" s="88" t="s">
        <v>116</v>
      </c>
      <c r="AA29" s="58" t="s">
        <v>296</v>
      </c>
      <c r="AB29" s="1" t="s">
        <v>101</v>
      </c>
      <c r="AC29" s="1"/>
      <c r="AD29" s="1"/>
      <c r="AE29" s="132"/>
    </row>
    <row r="30" spans="1:31" s="115" customFormat="1" ht="14.25" thickBot="1" x14ac:dyDescent="0.3">
      <c r="A30" s="44" t="s">
        <v>270</v>
      </c>
      <c r="B30" s="128" t="s">
        <v>67</v>
      </c>
      <c r="C30" s="3" t="s">
        <v>8</v>
      </c>
      <c r="D30" s="3"/>
      <c r="E30" s="3"/>
      <c r="F30" s="3">
        <v>2</v>
      </c>
      <c r="G30" s="3">
        <v>0</v>
      </c>
      <c r="H30" s="3"/>
      <c r="I30" s="3"/>
      <c r="J30" s="3" t="s">
        <v>43</v>
      </c>
      <c r="K30" s="142"/>
      <c r="L30" s="3"/>
      <c r="M30" s="142"/>
      <c r="N30" s="3" t="s">
        <v>43</v>
      </c>
      <c r="O30" s="3"/>
      <c r="P30" s="3"/>
      <c r="Q30" s="3"/>
      <c r="R30" s="3" t="s">
        <v>43</v>
      </c>
      <c r="S30" s="142"/>
      <c r="T30" s="3"/>
      <c r="U30" s="3"/>
      <c r="V30" s="3" t="s">
        <v>43</v>
      </c>
      <c r="W30" s="142"/>
      <c r="X30" s="3"/>
      <c r="Y30" s="3">
        <v>3</v>
      </c>
      <c r="Z30" s="33" t="s">
        <v>68</v>
      </c>
      <c r="AA30" s="58" t="s">
        <v>295</v>
      </c>
      <c r="AB30" s="116" t="s">
        <v>98</v>
      </c>
      <c r="AC30" s="116"/>
      <c r="AD30" s="116"/>
      <c r="AE30" s="145"/>
    </row>
    <row r="31" spans="1:31" s="310" customFormat="1" ht="14.25" thickBot="1" x14ac:dyDescent="0.3">
      <c r="A31" s="306" t="s">
        <v>317</v>
      </c>
      <c r="B31" s="128" t="s">
        <v>315</v>
      </c>
      <c r="C31" s="308" t="s">
        <v>8</v>
      </c>
      <c r="D31" s="307"/>
      <c r="E31" s="307"/>
      <c r="F31" s="307"/>
      <c r="G31" s="307"/>
      <c r="H31" s="309">
        <v>2</v>
      </c>
      <c r="I31" s="309">
        <v>0</v>
      </c>
      <c r="J31" s="309" t="s">
        <v>43</v>
      </c>
      <c r="K31" s="309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9">
        <v>3</v>
      </c>
      <c r="Z31" s="307" t="s">
        <v>316</v>
      </c>
      <c r="AA31" s="307"/>
      <c r="AB31" s="307" t="s">
        <v>89</v>
      </c>
      <c r="AC31" s="307"/>
      <c r="AD31" s="307"/>
      <c r="AE31" s="307"/>
    </row>
    <row r="32" spans="1:31" s="11" customFormat="1" ht="14.25" thickBot="1" x14ac:dyDescent="0.3">
      <c r="A32" s="165"/>
      <c r="B32" s="50"/>
      <c r="C32" s="147"/>
      <c r="D32" s="147"/>
      <c r="E32" s="147"/>
      <c r="F32" s="147"/>
      <c r="G32" s="147"/>
      <c r="H32" s="147"/>
      <c r="I32" s="147"/>
      <c r="J32" s="147"/>
      <c r="K32" s="148"/>
      <c r="L32" s="147"/>
      <c r="M32" s="148"/>
      <c r="N32" s="147"/>
      <c r="O32" s="147"/>
      <c r="P32" s="147"/>
      <c r="Q32" s="147"/>
      <c r="R32" s="147"/>
      <c r="S32" s="148"/>
      <c r="T32" s="147"/>
      <c r="U32" s="147"/>
      <c r="V32" s="147"/>
      <c r="W32" s="148"/>
      <c r="X32" s="150"/>
      <c r="Y32" s="147"/>
      <c r="Z32" s="153"/>
      <c r="AA32" s="149"/>
      <c r="AB32" s="40"/>
      <c r="AC32" s="40"/>
      <c r="AD32" s="40"/>
      <c r="AE32" s="154"/>
    </row>
    <row r="33" spans="1:31" s="11" customFormat="1" ht="13.5" x14ac:dyDescent="0.25">
      <c r="A33" s="155"/>
      <c r="B33" s="48" t="s">
        <v>134</v>
      </c>
      <c r="C33" s="166"/>
      <c r="D33" s="166"/>
      <c r="E33" s="166"/>
      <c r="F33" s="166"/>
      <c r="G33" s="166"/>
      <c r="H33" s="166"/>
      <c r="I33" s="166"/>
      <c r="J33" s="166"/>
      <c r="K33" s="167"/>
      <c r="L33" s="166"/>
      <c r="M33" s="167"/>
      <c r="N33" s="166"/>
      <c r="O33" s="166"/>
      <c r="P33" s="166"/>
      <c r="Q33" s="166"/>
      <c r="R33" s="166"/>
      <c r="S33" s="167"/>
      <c r="T33" s="166"/>
      <c r="U33" s="166"/>
      <c r="V33" s="166"/>
      <c r="W33" s="167"/>
      <c r="X33" s="166"/>
      <c r="Y33" s="168">
        <f>Y34+Y59</f>
        <v>138</v>
      </c>
      <c r="Z33" s="169"/>
      <c r="AA33" s="237"/>
      <c r="AB33" s="41"/>
      <c r="AC33" s="41"/>
      <c r="AD33" s="41"/>
      <c r="AE33" s="162"/>
    </row>
    <row r="34" spans="1:31" s="11" customFormat="1" ht="13.5" x14ac:dyDescent="0.25">
      <c r="A34" s="170"/>
      <c r="B34" s="51" t="s">
        <v>135</v>
      </c>
      <c r="C34" s="171"/>
      <c r="D34" s="350">
        <v>0</v>
      </c>
      <c r="E34" s="350"/>
      <c r="F34" s="350">
        <f>SUM(Y35)</f>
        <v>5</v>
      </c>
      <c r="G34" s="350"/>
      <c r="H34" s="350">
        <f>SUM(Y36:Y37)</f>
        <v>10</v>
      </c>
      <c r="I34" s="350"/>
      <c r="J34" s="350">
        <f>SUM(Y38:Y41)</f>
        <v>20</v>
      </c>
      <c r="K34" s="350"/>
      <c r="L34" s="350">
        <f>SUM(Y42:Y45)</f>
        <v>20</v>
      </c>
      <c r="M34" s="350"/>
      <c r="N34" s="351">
        <f>SUM(Y46:Y48)</f>
        <v>15</v>
      </c>
      <c r="O34" s="351"/>
      <c r="P34" s="347">
        <f>SUM(Y49:Y52)</f>
        <v>18</v>
      </c>
      <c r="Q34" s="348"/>
      <c r="R34" s="347">
        <f>SUM(Y53:Y55)</f>
        <v>15</v>
      </c>
      <c r="S34" s="348"/>
      <c r="T34" s="347">
        <f>SUM(Y56:Y57)</f>
        <v>10</v>
      </c>
      <c r="U34" s="348"/>
      <c r="V34" s="347">
        <f>SUM(Y57)</f>
        <v>5</v>
      </c>
      <c r="W34" s="348"/>
      <c r="X34" s="61">
        <f>SUM(D34:W34)</f>
        <v>118</v>
      </c>
      <c r="Y34" s="172">
        <f>SUM(Y35:Y58)</f>
        <v>118</v>
      </c>
      <c r="Z34" s="27"/>
      <c r="AA34" s="239"/>
      <c r="AB34" s="43"/>
      <c r="AC34" s="43"/>
      <c r="AD34" s="43"/>
      <c r="AE34" s="173"/>
    </row>
    <row r="35" spans="1:31" s="271" customFormat="1" ht="14.25" customHeight="1" x14ac:dyDescent="0.25">
      <c r="A35" s="260" t="s">
        <v>274</v>
      </c>
      <c r="B35" s="128" t="s">
        <v>84</v>
      </c>
      <c r="C35" s="262" t="s">
        <v>83</v>
      </c>
      <c r="D35" s="263"/>
      <c r="E35" s="264"/>
      <c r="F35" s="263">
        <v>2</v>
      </c>
      <c r="G35" s="263">
        <v>2</v>
      </c>
      <c r="H35" s="264"/>
      <c r="I35" s="264"/>
      <c r="J35" s="264"/>
      <c r="K35" s="264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6">
        <v>5</v>
      </c>
      <c r="Z35" s="267" t="s">
        <v>56</v>
      </c>
      <c r="AA35" s="268" t="s">
        <v>296</v>
      </c>
      <c r="AB35" s="269" t="s">
        <v>95</v>
      </c>
      <c r="AC35" s="261"/>
      <c r="AD35" s="261"/>
      <c r="AE35" s="270"/>
    </row>
    <row r="36" spans="1:31" s="11" customFormat="1" ht="13.5" x14ac:dyDescent="0.25">
      <c r="A36" s="53" t="s">
        <v>218</v>
      </c>
      <c r="B36" s="128" t="s">
        <v>29</v>
      </c>
      <c r="C36" s="58" t="s">
        <v>8</v>
      </c>
      <c r="D36" s="58"/>
      <c r="E36" s="58"/>
      <c r="F36" s="58"/>
      <c r="G36" s="58"/>
      <c r="H36" s="129">
        <v>3</v>
      </c>
      <c r="I36" s="129">
        <v>1</v>
      </c>
      <c r="J36" s="58"/>
      <c r="K36" s="58"/>
      <c r="L36" s="1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>
        <v>5</v>
      </c>
      <c r="Z36" s="88" t="s">
        <v>19</v>
      </c>
      <c r="AA36" s="240" t="s">
        <v>295</v>
      </c>
      <c r="AB36" s="37" t="s">
        <v>89</v>
      </c>
      <c r="AC36" s="37"/>
      <c r="AD36" s="37" t="s">
        <v>136</v>
      </c>
      <c r="AE36" s="130"/>
    </row>
    <row r="37" spans="1:31" s="115" customFormat="1" ht="13.5" x14ac:dyDescent="0.25">
      <c r="A37" s="117" t="s">
        <v>275</v>
      </c>
      <c r="B37" s="128" t="s">
        <v>30</v>
      </c>
      <c r="C37" s="58" t="s">
        <v>8</v>
      </c>
      <c r="D37" s="58"/>
      <c r="E37" s="58"/>
      <c r="F37" s="58"/>
      <c r="G37" s="58"/>
      <c r="H37" s="129">
        <v>2</v>
      </c>
      <c r="I37" s="129">
        <v>2</v>
      </c>
      <c r="J37" s="58"/>
      <c r="K37" s="58"/>
      <c r="L37" s="1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>
        <v>5</v>
      </c>
      <c r="Z37" s="88" t="s">
        <v>137</v>
      </c>
      <c r="AA37" s="240" t="s">
        <v>295</v>
      </c>
      <c r="AB37" s="174" t="s">
        <v>91</v>
      </c>
      <c r="AC37" s="1"/>
      <c r="AD37" s="36"/>
      <c r="AE37" s="132"/>
    </row>
    <row r="38" spans="1:31" s="11" customFormat="1" ht="13.5" x14ac:dyDescent="0.25">
      <c r="A38" s="53" t="s">
        <v>219</v>
      </c>
      <c r="B38" s="128" t="s">
        <v>33</v>
      </c>
      <c r="C38" s="58" t="s">
        <v>8</v>
      </c>
      <c r="D38" s="58"/>
      <c r="E38" s="58"/>
      <c r="F38" s="58"/>
      <c r="G38" s="58"/>
      <c r="H38" s="58"/>
      <c r="I38" s="58"/>
      <c r="J38" s="129">
        <v>2</v>
      </c>
      <c r="K38" s="129">
        <v>2</v>
      </c>
      <c r="L38" s="129"/>
      <c r="M38" s="129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>
        <v>5</v>
      </c>
      <c r="Z38" s="88" t="s">
        <v>24</v>
      </c>
      <c r="AA38" s="240" t="s">
        <v>297</v>
      </c>
      <c r="AB38" s="37" t="s">
        <v>89</v>
      </c>
      <c r="AC38" s="37"/>
      <c r="AD38" s="36" t="s">
        <v>138</v>
      </c>
      <c r="AE38" s="130"/>
    </row>
    <row r="39" spans="1:31" s="11" customFormat="1" ht="13.5" x14ac:dyDescent="0.25">
      <c r="A39" s="53" t="s">
        <v>220</v>
      </c>
      <c r="B39" s="128" t="s">
        <v>34</v>
      </c>
      <c r="C39" s="58" t="s">
        <v>8</v>
      </c>
      <c r="D39" s="129"/>
      <c r="E39" s="129"/>
      <c r="F39" s="58"/>
      <c r="G39" s="58"/>
      <c r="H39" s="58"/>
      <c r="I39" s="58"/>
      <c r="J39" s="129">
        <v>2</v>
      </c>
      <c r="K39" s="129">
        <v>2</v>
      </c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>
        <v>5</v>
      </c>
      <c r="Z39" s="88" t="s">
        <v>35</v>
      </c>
      <c r="AA39" s="240" t="s">
        <v>295</v>
      </c>
      <c r="AB39" s="37" t="s">
        <v>90</v>
      </c>
      <c r="AC39" s="37"/>
      <c r="AD39" s="36" t="s">
        <v>131</v>
      </c>
      <c r="AE39" s="130"/>
    </row>
    <row r="40" spans="1:31" s="115" customFormat="1" ht="13.5" x14ac:dyDescent="0.25">
      <c r="A40" s="117" t="s">
        <v>276</v>
      </c>
      <c r="B40" s="128" t="s">
        <v>36</v>
      </c>
      <c r="C40" s="58" t="s">
        <v>8</v>
      </c>
      <c r="D40" s="129"/>
      <c r="E40" s="129"/>
      <c r="F40" s="58"/>
      <c r="G40" s="58"/>
      <c r="H40" s="58"/>
      <c r="I40" s="58"/>
      <c r="J40" s="129">
        <v>2</v>
      </c>
      <c r="K40" s="129">
        <v>2</v>
      </c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>
        <v>5</v>
      </c>
      <c r="Z40" s="88" t="s">
        <v>306</v>
      </c>
      <c r="AA40" s="240" t="s">
        <v>295</v>
      </c>
      <c r="AB40" s="174" t="s">
        <v>91</v>
      </c>
      <c r="AC40" s="1"/>
      <c r="AD40" s="1" t="s">
        <v>30</v>
      </c>
      <c r="AE40" s="132"/>
    </row>
    <row r="41" spans="1:31" s="11" customFormat="1" ht="13.5" x14ac:dyDescent="0.25">
      <c r="A41" s="1" t="s">
        <v>221</v>
      </c>
      <c r="B41" s="128" t="s">
        <v>46</v>
      </c>
      <c r="C41" s="58" t="s">
        <v>8</v>
      </c>
      <c r="D41" s="58"/>
      <c r="E41" s="58"/>
      <c r="F41" s="58"/>
      <c r="G41" s="58"/>
      <c r="H41" s="58"/>
      <c r="I41" s="58"/>
      <c r="J41" s="58">
        <v>2</v>
      </c>
      <c r="K41" s="58">
        <v>2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58">
        <v>5</v>
      </c>
      <c r="Z41" s="88" t="s">
        <v>47</v>
      </c>
      <c r="AA41" s="241" t="s">
        <v>300</v>
      </c>
      <c r="AB41" s="37" t="s">
        <v>89</v>
      </c>
      <c r="AC41" s="37"/>
      <c r="AD41" s="37" t="s">
        <v>302</v>
      </c>
      <c r="AE41" s="130"/>
    </row>
    <row r="42" spans="1:31" s="11" customFormat="1" ht="13.5" x14ac:dyDescent="0.25">
      <c r="A42" s="1" t="s">
        <v>222</v>
      </c>
      <c r="B42" s="128" t="s">
        <v>139</v>
      </c>
      <c r="C42" s="58" t="s">
        <v>83</v>
      </c>
      <c r="D42" s="129"/>
      <c r="E42" s="129"/>
      <c r="F42" s="58"/>
      <c r="G42" s="58"/>
      <c r="H42" s="58"/>
      <c r="I42" s="58"/>
      <c r="J42" s="37"/>
      <c r="K42" s="98"/>
      <c r="L42" s="129">
        <v>0</v>
      </c>
      <c r="M42" s="129">
        <v>4</v>
      </c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>
        <v>5</v>
      </c>
      <c r="Z42" s="88" t="s">
        <v>140</v>
      </c>
      <c r="AA42" s="240" t="s">
        <v>295</v>
      </c>
      <c r="AB42" s="37" t="s">
        <v>141</v>
      </c>
      <c r="AC42" s="37"/>
      <c r="AD42" s="37" t="s">
        <v>23</v>
      </c>
      <c r="AE42" s="130"/>
    </row>
    <row r="43" spans="1:31" s="11" customFormat="1" ht="13.5" x14ac:dyDescent="0.25">
      <c r="A43" s="1" t="s">
        <v>223</v>
      </c>
      <c r="B43" s="128" t="s">
        <v>142</v>
      </c>
      <c r="C43" s="58" t="s">
        <v>8</v>
      </c>
      <c r="D43" s="129"/>
      <c r="E43" s="129"/>
      <c r="F43" s="58"/>
      <c r="G43" s="58"/>
      <c r="H43" s="58"/>
      <c r="I43" s="58"/>
      <c r="J43" s="37"/>
      <c r="K43" s="98"/>
      <c r="L43" s="129">
        <v>3</v>
      </c>
      <c r="M43" s="129">
        <v>1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>
        <v>5</v>
      </c>
      <c r="Z43" s="88" t="s">
        <v>19</v>
      </c>
      <c r="AA43" s="240" t="s">
        <v>295</v>
      </c>
      <c r="AB43" s="37" t="s">
        <v>89</v>
      </c>
      <c r="AC43" s="37"/>
      <c r="AD43" s="36" t="s">
        <v>143</v>
      </c>
      <c r="AE43" s="130"/>
    </row>
    <row r="44" spans="1:31" s="11" customFormat="1" ht="13.5" x14ac:dyDescent="0.25">
      <c r="A44" s="1" t="s">
        <v>224</v>
      </c>
      <c r="B44" s="128" t="s">
        <v>27</v>
      </c>
      <c r="C44" s="58" t="s">
        <v>8</v>
      </c>
      <c r="D44" s="58"/>
      <c r="E44" s="58"/>
      <c r="F44" s="58"/>
      <c r="G44" s="58"/>
      <c r="H44" s="37"/>
      <c r="I44" s="37"/>
      <c r="J44" s="58"/>
      <c r="K44" s="58"/>
      <c r="L44" s="129">
        <v>2</v>
      </c>
      <c r="M44" s="129">
        <v>2</v>
      </c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>
        <v>5</v>
      </c>
      <c r="Z44" s="88" t="s">
        <v>305</v>
      </c>
      <c r="AA44" s="240" t="s">
        <v>295</v>
      </c>
      <c r="AB44" s="1" t="s">
        <v>99</v>
      </c>
      <c r="AC44" s="37"/>
      <c r="AD44" s="37" t="s">
        <v>22</v>
      </c>
      <c r="AE44" s="130"/>
    </row>
    <row r="45" spans="1:31" s="11" customFormat="1" ht="13.5" x14ac:dyDescent="0.25">
      <c r="A45" s="1" t="s">
        <v>225</v>
      </c>
      <c r="B45" s="128" t="s">
        <v>55</v>
      </c>
      <c r="C45" s="58" t="s">
        <v>8</v>
      </c>
      <c r="D45" s="58"/>
      <c r="E45" s="58"/>
      <c r="F45" s="58"/>
      <c r="G45" s="58"/>
      <c r="H45" s="58"/>
      <c r="I45" s="58"/>
      <c r="J45" s="58"/>
      <c r="K45" s="58"/>
      <c r="L45" s="129">
        <v>2</v>
      </c>
      <c r="M45" s="129">
        <v>2</v>
      </c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58">
        <v>5</v>
      </c>
      <c r="Z45" s="88" t="s">
        <v>11</v>
      </c>
      <c r="AA45" s="240" t="s">
        <v>295</v>
      </c>
      <c r="AB45" s="37" t="s">
        <v>90</v>
      </c>
      <c r="AC45" s="37"/>
      <c r="AD45" s="37" t="s">
        <v>14</v>
      </c>
      <c r="AE45" s="130"/>
    </row>
    <row r="46" spans="1:31" s="275" customFormat="1" ht="13.5" x14ac:dyDescent="0.25">
      <c r="A46" s="261" t="s">
        <v>229</v>
      </c>
      <c r="B46" s="128" t="s">
        <v>38</v>
      </c>
      <c r="C46" s="262" t="s">
        <v>8</v>
      </c>
      <c r="D46" s="262"/>
      <c r="E46" s="262"/>
      <c r="F46" s="262"/>
      <c r="G46" s="262"/>
      <c r="H46" s="262"/>
      <c r="I46" s="262"/>
      <c r="J46" s="272"/>
      <c r="K46" s="272"/>
      <c r="L46" s="269"/>
      <c r="M46" s="269"/>
      <c r="N46" s="262">
        <v>3</v>
      </c>
      <c r="O46" s="262">
        <v>1</v>
      </c>
      <c r="P46" s="272"/>
      <c r="Q46" s="272"/>
      <c r="R46" s="269"/>
      <c r="S46" s="269"/>
      <c r="T46" s="262"/>
      <c r="U46" s="262"/>
      <c r="V46" s="262"/>
      <c r="W46" s="262"/>
      <c r="X46" s="262"/>
      <c r="Y46" s="262">
        <v>5</v>
      </c>
      <c r="Z46" s="267" t="s">
        <v>54</v>
      </c>
      <c r="AA46" s="268" t="s">
        <v>295</v>
      </c>
      <c r="AB46" s="269" t="s">
        <v>89</v>
      </c>
      <c r="AC46" s="269"/>
      <c r="AD46" s="273" t="s">
        <v>109</v>
      </c>
      <c r="AE46" s="274"/>
    </row>
    <row r="47" spans="1:31" s="11" customFormat="1" ht="13.5" x14ac:dyDescent="0.25">
      <c r="A47" s="1" t="s">
        <v>227</v>
      </c>
      <c r="B47" s="128" t="s">
        <v>146</v>
      </c>
      <c r="C47" s="59" t="s">
        <v>8</v>
      </c>
      <c r="D47" s="58"/>
      <c r="E47" s="58"/>
      <c r="F47" s="58"/>
      <c r="G47" s="58"/>
      <c r="H47" s="58"/>
      <c r="I47" s="58"/>
      <c r="J47" s="129"/>
      <c r="K47" s="129"/>
      <c r="L47" s="129"/>
      <c r="M47" s="129"/>
      <c r="N47" s="58">
        <v>4</v>
      </c>
      <c r="O47" s="58">
        <v>0</v>
      </c>
      <c r="P47" s="58"/>
      <c r="Q47" s="58"/>
      <c r="R47" s="37"/>
      <c r="S47" s="37"/>
      <c r="T47" s="58"/>
      <c r="U47" s="58"/>
      <c r="V47" s="58"/>
      <c r="W47" s="58"/>
      <c r="X47" s="58"/>
      <c r="Y47" s="58">
        <v>5</v>
      </c>
      <c r="Z47" s="1" t="s">
        <v>147</v>
      </c>
      <c r="AA47" s="58" t="s">
        <v>295</v>
      </c>
      <c r="AB47" s="1" t="s">
        <v>112</v>
      </c>
      <c r="AC47" s="37"/>
      <c r="AD47" s="37" t="s">
        <v>303</v>
      </c>
      <c r="AE47" s="130"/>
    </row>
    <row r="48" spans="1:31" s="115" customFormat="1" ht="13.5" x14ac:dyDescent="0.25">
      <c r="A48" s="165" t="s">
        <v>277</v>
      </c>
      <c r="B48" s="128" t="s">
        <v>148</v>
      </c>
      <c r="C48" s="58" t="s">
        <v>8</v>
      </c>
      <c r="D48" s="58"/>
      <c r="E48" s="58"/>
      <c r="F48" s="58"/>
      <c r="G48" s="58"/>
      <c r="H48" s="58"/>
      <c r="I48" s="58"/>
      <c r="J48" s="129"/>
      <c r="K48" s="129"/>
      <c r="L48" s="129"/>
      <c r="M48" s="129"/>
      <c r="N48" s="58">
        <v>2</v>
      </c>
      <c r="O48" s="58">
        <v>2</v>
      </c>
      <c r="P48" s="58"/>
      <c r="Q48" s="58"/>
      <c r="R48" s="1"/>
      <c r="S48" s="1"/>
      <c r="T48" s="58"/>
      <c r="U48" s="58"/>
      <c r="V48" s="58"/>
      <c r="W48" s="58"/>
      <c r="X48" s="58"/>
      <c r="Y48" s="58">
        <v>5</v>
      </c>
      <c r="Z48" s="88" t="s">
        <v>149</v>
      </c>
      <c r="AA48" s="240" t="s">
        <v>295</v>
      </c>
      <c r="AB48" s="1" t="s">
        <v>150</v>
      </c>
      <c r="AC48" s="1"/>
      <c r="AD48" s="1" t="s">
        <v>28</v>
      </c>
      <c r="AE48" s="132"/>
    </row>
    <row r="49" spans="1:31" s="11" customFormat="1" ht="13.5" x14ac:dyDescent="0.25">
      <c r="A49" s="1" t="s">
        <v>228</v>
      </c>
      <c r="B49" s="128" t="s">
        <v>151</v>
      </c>
      <c r="C49" s="58" t="s">
        <v>8</v>
      </c>
      <c r="D49" s="129"/>
      <c r="E49" s="129"/>
      <c r="F49" s="58"/>
      <c r="G49" s="58"/>
      <c r="H49" s="58"/>
      <c r="I49" s="58"/>
      <c r="J49" s="129"/>
      <c r="K49" s="129"/>
      <c r="L49" s="58"/>
      <c r="M49" s="58"/>
      <c r="N49" s="58"/>
      <c r="O49" s="58"/>
      <c r="P49" s="58">
        <v>2</v>
      </c>
      <c r="Q49" s="58">
        <v>2</v>
      </c>
      <c r="R49" s="58"/>
      <c r="S49" s="58"/>
      <c r="T49" s="58"/>
      <c r="U49" s="58"/>
      <c r="V49" s="58"/>
      <c r="W49" s="58"/>
      <c r="X49" s="58"/>
      <c r="Y49" s="58">
        <v>5</v>
      </c>
      <c r="Z49" s="88" t="s">
        <v>113</v>
      </c>
      <c r="AA49" s="240" t="s">
        <v>295</v>
      </c>
      <c r="AB49" s="37" t="s">
        <v>95</v>
      </c>
      <c r="AC49" s="37"/>
      <c r="AD49" s="37" t="s">
        <v>25</v>
      </c>
      <c r="AE49" s="130"/>
    </row>
    <row r="50" spans="1:31" s="275" customFormat="1" ht="13.5" x14ac:dyDescent="0.25">
      <c r="A50" s="261" t="s">
        <v>226</v>
      </c>
      <c r="B50" s="128" t="s">
        <v>144</v>
      </c>
      <c r="C50" s="276" t="s">
        <v>8</v>
      </c>
      <c r="D50" s="272"/>
      <c r="E50" s="272"/>
      <c r="F50" s="262"/>
      <c r="G50" s="262"/>
      <c r="H50" s="262"/>
      <c r="I50" s="262"/>
      <c r="J50" s="269"/>
      <c r="K50" s="269"/>
      <c r="L50" s="272"/>
      <c r="M50" s="272"/>
      <c r="N50" s="262"/>
      <c r="O50" s="262"/>
      <c r="P50" s="262">
        <v>2</v>
      </c>
      <c r="Q50" s="262">
        <v>2</v>
      </c>
      <c r="R50" s="262"/>
      <c r="S50" s="262"/>
      <c r="T50" s="262"/>
      <c r="U50" s="262"/>
      <c r="V50" s="262"/>
      <c r="W50" s="262"/>
      <c r="X50" s="262"/>
      <c r="Y50" s="262">
        <v>5</v>
      </c>
      <c r="Z50" s="261" t="s">
        <v>24</v>
      </c>
      <c r="AA50" s="277" t="s">
        <v>297</v>
      </c>
      <c r="AB50" s="269" t="s">
        <v>89</v>
      </c>
      <c r="AC50" s="269"/>
      <c r="AD50" s="269" t="s">
        <v>145</v>
      </c>
      <c r="AE50" s="274"/>
    </row>
    <row r="51" spans="1:31" s="11" customFormat="1" ht="13.5" x14ac:dyDescent="0.25">
      <c r="A51" s="1" t="s">
        <v>230</v>
      </c>
      <c r="B51" s="128" t="s">
        <v>152</v>
      </c>
      <c r="C51" s="58" t="s">
        <v>8</v>
      </c>
      <c r="D51" s="58"/>
      <c r="E51" s="58"/>
      <c r="F51" s="58"/>
      <c r="G51" s="58"/>
      <c r="H51" s="37"/>
      <c r="I51" s="37"/>
      <c r="J51" s="37"/>
      <c r="K51" s="98"/>
      <c r="L51" s="1"/>
      <c r="M51" s="58"/>
      <c r="N51" s="58"/>
      <c r="O51" s="37"/>
      <c r="P51" s="129">
        <v>2</v>
      </c>
      <c r="Q51" s="129">
        <v>2</v>
      </c>
      <c r="R51" s="58"/>
      <c r="S51" s="58"/>
      <c r="T51" s="58"/>
      <c r="U51" s="58"/>
      <c r="V51" s="58"/>
      <c r="W51" s="58"/>
      <c r="X51" s="58"/>
      <c r="Y51" s="58">
        <v>5</v>
      </c>
      <c r="Z51" s="88" t="s">
        <v>31</v>
      </c>
      <c r="AA51" s="240" t="s">
        <v>295</v>
      </c>
      <c r="AB51" s="1" t="s">
        <v>112</v>
      </c>
      <c r="AC51" s="37"/>
      <c r="AD51" s="36" t="s">
        <v>131</v>
      </c>
      <c r="AE51" s="130"/>
    </row>
    <row r="52" spans="1:31" s="11" customFormat="1" ht="13.5" x14ac:dyDescent="0.25">
      <c r="A52" s="1" t="s">
        <v>231</v>
      </c>
      <c r="B52" s="128" t="s">
        <v>153</v>
      </c>
      <c r="C52" s="59" t="s">
        <v>8</v>
      </c>
      <c r="D52" s="59"/>
      <c r="E52" s="59"/>
      <c r="F52" s="59"/>
      <c r="G52" s="59"/>
      <c r="H52" s="176"/>
      <c r="I52" s="176"/>
      <c r="J52" s="176"/>
      <c r="K52" s="177"/>
      <c r="L52" s="178"/>
      <c r="M52" s="59"/>
      <c r="N52" s="59"/>
      <c r="O52" s="179"/>
      <c r="P52" s="180">
        <v>0</v>
      </c>
      <c r="Q52" s="180">
        <v>2</v>
      </c>
      <c r="R52" s="59"/>
      <c r="S52" s="59"/>
      <c r="T52" s="59"/>
      <c r="U52" s="59"/>
      <c r="V52" s="59"/>
      <c r="W52" s="59"/>
      <c r="X52" s="59"/>
      <c r="Y52" s="59">
        <v>3</v>
      </c>
      <c r="Z52" s="118" t="s">
        <v>17</v>
      </c>
      <c r="AA52" s="242" t="s">
        <v>296</v>
      </c>
      <c r="AB52" s="37" t="s">
        <v>90</v>
      </c>
      <c r="AC52" s="37"/>
      <c r="AD52" s="37"/>
      <c r="AE52" s="130"/>
    </row>
    <row r="53" spans="1:31" s="275" customFormat="1" ht="13.5" x14ac:dyDescent="0.25">
      <c r="A53" s="261" t="s">
        <v>235</v>
      </c>
      <c r="B53" s="128" t="s">
        <v>57</v>
      </c>
      <c r="C53" s="262" t="s">
        <v>8</v>
      </c>
      <c r="D53" s="262"/>
      <c r="E53" s="262"/>
      <c r="F53" s="262"/>
      <c r="G53" s="262"/>
      <c r="H53" s="262"/>
      <c r="I53" s="262"/>
      <c r="J53" s="262"/>
      <c r="K53" s="262"/>
      <c r="L53" s="269"/>
      <c r="M53" s="269"/>
      <c r="N53" s="272"/>
      <c r="O53" s="272"/>
      <c r="P53" s="278"/>
      <c r="Q53" s="278"/>
      <c r="R53" s="279">
        <v>2</v>
      </c>
      <c r="S53" s="279">
        <v>2</v>
      </c>
      <c r="T53" s="272"/>
      <c r="U53" s="272"/>
      <c r="V53" s="272"/>
      <c r="W53" s="272"/>
      <c r="X53" s="272"/>
      <c r="Y53" s="262">
        <v>5</v>
      </c>
      <c r="Z53" s="261" t="s">
        <v>76</v>
      </c>
      <c r="AA53" s="262" t="s">
        <v>296</v>
      </c>
      <c r="AB53" s="261" t="s">
        <v>112</v>
      </c>
      <c r="AC53" s="269"/>
      <c r="AD53" s="269"/>
      <c r="AE53" s="274"/>
    </row>
    <row r="54" spans="1:31" s="11" customFormat="1" ht="13.5" x14ac:dyDescent="0.25">
      <c r="A54" s="1" t="s">
        <v>233</v>
      </c>
      <c r="B54" s="128" t="s">
        <v>32</v>
      </c>
      <c r="C54" s="10" t="s">
        <v>8</v>
      </c>
      <c r="D54" s="10"/>
      <c r="E54" s="10"/>
      <c r="F54" s="10"/>
      <c r="G54" s="10"/>
      <c r="H54" s="45"/>
      <c r="I54" s="45"/>
      <c r="J54" s="45"/>
      <c r="K54" s="182"/>
      <c r="L54" s="183"/>
      <c r="M54" s="184"/>
      <c r="N54" s="10"/>
      <c r="O54" s="45"/>
      <c r="P54" s="10"/>
      <c r="Q54" s="10"/>
      <c r="R54" s="184">
        <v>2</v>
      </c>
      <c r="S54" s="184">
        <v>2</v>
      </c>
      <c r="T54" s="10"/>
      <c r="U54" s="10"/>
      <c r="V54" s="10"/>
      <c r="W54" s="10"/>
      <c r="X54" s="10"/>
      <c r="Y54" s="10">
        <v>5</v>
      </c>
      <c r="Z54" s="175" t="s">
        <v>31</v>
      </c>
      <c r="AA54" s="243" t="s">
        <v>295</v>
      </c>
      <c r="AB54" s="1" t="s">
        <v>112</v>
      </c>
      <c r="AC54" s="37"/>
      <c r="AD54" s="36" t="s">
        <v>110</v>
      </c>
      <c r="AE54" s="130"/>
    </row>
    <row r="55" spans="1:31" s="11" customFormat="1" ht="13.5" x14ac:dyDescent="0.25">
      <c r="A55" s="1" t="s">
        <v>234</v>
      </c>
      <c r="B55" s="128" t="s">
        <v>58</v>
      </c>
      <c r="C55" s="59" t="s">
        <v>8</v>
      </c>
      <c r="D55" s="59"/>
      <c r="E55" s="59"/>
      <c r="F55" s="59"/>
      <c r="G55" s="59"/>
      <c r="H55" s="59"/>
      <c r="I55" s="59"/>
      <c r="J55" s="180"/>
      <c r="K55" s="180"/>
      <c r="L55" s="180"/>
      <c r="M55" s="180"/>
      <c r="N55" s="179"/>
      <c r="O55" s="133"/>
      <c r="P55" s="59"/>
      <c r="Q55" s="59"/>
      <c r="R55" s="59">
        <v>2</v>
      </c>
      <c r="S55" s="59">
        <v>2</v>
      </c>
      <c r="T55" s="59"/>
      <c r="U55" s="59"/>
      <c r="V55" s="59"/>
      <c r="W55" s="59"/>
      <c r="X55" s="59"/>
      <c r="Y55" s="59">
        <v>5</v>
      </c>
      <c r="Z55" s="1" t="s">
        <v>17</v>
      </c>
      <c r="AA55" s="58" t="s">
        <v>296</v>
      </c>
      <c r="AB55" s="37" t="s">
        <v>90</v>
      </c>
      <c r="AC55" s="37"/>
      <c r="AD55" s="37" t="s">
        <v>155</v>
      </c>
      <c r="AE55" s="130"/>
    </row>
    <row r="56" spans="1:31" s="11" customFormat="1" ht="13.5" x14ac:dyDescent="0.25">
      <c r="A56" s="1" t="s">
        <v>236</v>
      </c>
      <c r="B56" s="128" t="s">
        <v>156</v>
      </c>
      <c r="C56" s="58" t="s">
        <v>8</v>
      </c>
      <c r="D56" s="58"/>
      <c r="E56" s="58"/>
      <c r="F56" s="58"/>
      <c r="G56" s="58"/>
      <c r="H56" s="58"/>
      <c r="I56" s="58"/>
      <c r="J56" s="129"/>
      <c r="K56" s="129"/>
      <c r="L56" s="129"/>
      <c r="M56" s="129"/>
      <c r="N56" s="129"/>
      <c r="O56" s="129"/>
      <c r="P56" s="58"/>
      <c r="Q56" s="58"/>
      <c r="R56" s="58"/>
      <c r="S56" s="58"/>
      <c r="T56" s="58">
        <v>2</v>
      </c>
      <c r="U56" s="58">
        <v>2</v>
      </c>
      <c r="V56" s="58"/>
      <c r="W56" s="58"/>
      <c r="X56" s="58"/>
      <c r="Y56" s="58">
        <v>5</v>
      </c>
      <c r="Z56" s="88" t="s">
        <v>35</v>
      </c>
      <c r="AA56" s="240" t="s">
        <v>295</v>
      </c>
      <c r="AB56" s="37" t="s">
        <v>90</v>
      </c>
      <c r="AC56" s="37"/>
      <c r="AD56" s="37" t="s">
        <v>34</v>
      </c>
      <c r="AE56" s="130"/>
    </row>
    <row r="57" spans="1:31" s="275" customFormat="1" ht="13.5" x14ac:dyDescent="0.25">
      <c r="A57" s="261" t="s">
        <v>237</v>
      </c>
      <c r="B57" s="128" t="s">
        <v>157</v>
      </c>
      <c r="C57" s="262" t="s">
        <v>8</v>
      </c>
      <c r="D57" s="280"/>
      <c r="E57" s="280"/>
      <c r="F57" s="280"/>
      <c r="G57" s="280"/>
      <c r="H57" s="280"/>
      <c r="I57" s="280"/>
      <c r="J57" s="281"/>
      <c r="K57" s="281"/>
      <c r="L57" s="281"/>
      <c r="M57" s="281"/>
      <c r="N57" s="281"/>
      <c r="O57" s="281"/>
      <c r="P57" s="280"/>
      <c r="Q57" s="280"/>
      <c r="R57" s="280"/>
      <c r="S57" s="280"/>
      <c r="T57" s="280">
        <v>2</v>
      </c>
      <c r="U57" s="280">
        <v>2</v>
      </c>
      <c r="V57" s="262"/>
      <c r="W57" s="262"/>
      <c r="X57" s="282"/>
      <c r="Y57" s="280">
        <v>5</v>
      </c>
      <c r="Z57" s="283" t="s">
        <v>76</v>
      </c>
      <c r="AA57" s="284" t="s">
        <v>296</v>
      </c>
      <c r="AB57" s="261" t="s">
        <v>112</v>
      </c>
      <c r="AC57" s="269"/>
      <c r="AD57" s="269"/>
      <c r="AE57" s="274"/>
    </row>
    <row r="58" spans="1:31" s="275" customFormat="1" ht="13.5" x14ac:dyDescent="0.25">
      <c r="A58" s="261" t="s">
        <v>232</v>
      </c>
      <c r="B58" s="128" t="s">
        <v>39</v>
      </c>
      <c r="C58" s="262" t="s">
        <v>8</v>
      </c>
      <c r="D58" s="262"/>
      <c r="E58" s="262"/>
      <c r="F58" s="262"/>
      <c r="G58" s="262"/>
      <c r="H58" s="262"/>
      <c r="I58" s="262"/>
      <c r="J58" s="272"/>
      <c r="K58" s="272"/>
      <c r="L58" s="269"/>
      <c r="M58" s="269"/>
      <c r="N58" s="269"/>
      <c r="O58" s="269"/>
      <c r="P58" s="269"/>
      <c r="Q58" s="269"/>
      <c r="R58" s="272"/>
      <c r="S58" s="272"/>
      <c r="T58" s="269"/>
      <c r="U58" s="269"/>
      <c r="V58" s="272">
        <v>2</v>
      </c>
      <c r="W58" s="272">
        <v>2</v>
      </c>
      <c r="X58" s="272"/>
      <c r="Y58" s="262">
        <v>5</v>
      </c>
      <c r="Z58" s="267" t="s">
        <v>154</v>
      </c>
      <c r="AA58" s="268" t="s">
        <v>295</v>
      </c>
      <c r="AB58" s="285" t="s">
        <v>92</v>
      </c>
      <c r="AC58" s="269"/>
      <c r="AD58" s="269"/>
      <c r="AE58" s="274"/>
    </row>
    <row r="59" spans="1:31" s="11" customFormat="1" ht="13.5" x14ac:dyDescent="0.25">
      <c r="A59" s="170"/>
      <c r="B59" s="52" t="s">
        <v>158</v>
      </c>
      <c r="C59" s="12" t="s">
        <v>133</v>
      </c>
      <c r="D59" s="350">
        <v>0</v>
      </c>
      <c r="E59" s="350"/>
      <c r="F59" s="350">
        <v>0</v>
      </c>
      <c r="G59" s="350"/>
      <c r="H59" s="350">
        <v>0</v>
      </c>
      <c r="I59" s="350"/>
      <c r="J59" s="350">
        <v>0</v>
      </c>
      <c r="K59" s="350"/>
      <c r="L59" s="351">
        <v>0</v>
      </c>
      <c r="M59" s="351"/>
      <c r="N59" s="351">
        <f>SUM(Y66)</f>
        <v>5</v>
      </c>
      <c r="O59" s="351"/>
      <c r="P59" s="347">
        <v>0</v>
      </c>
      <c r="Q59" s="348"/>
      <c r="R59" s="347">
        <v>5</v>
      </c>
      <c r="S59" s="348"/>
      <c r="T59" s="347">
        <v>5</v>
      </c>
      <c r="U59" s="348"/>
      <c r="V59" s="347">
        <v>5</v>
      </c>
      <c r="W59" s="348"/>
      <c r="X59" s="61">
        <f>SUM(D59:W59)</f>
        <v>20</v>
      </c>
      <c r="Y59" s="185">
        <v>20</v>
      </c>
      <c r="Z59" s="27"/>
      <c r="AA59" s="239"/>
      <c r="AB59" s="43"/>
      <c r="AC59" s="43"/>
      <c r="AD59" s="43"/>
      <c r="AE59" s="173"/>
    </row>
    <row r="60" spans="1:31" s="62" customFormat="1" ht="61.5" customHeight="1" x14ac:dyDescent="0.2">
      <c r="A60" s="186"/>
      <c r="B60" s="112" t="s">
        <v>103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244"/>
      <c r="AB60" s="113"/>
      <c r="AC60" s="44"/>
      <c r="AD60" s="44"/>
      <c r="AE60" s="187"/>
    </row>
    <row r="61" spans="1:31" s="115" customFormat="1" ht="47.25" customHeight="1" x14ac:dyDescent="0.25">
      <c r="A61" s="165" t="s">
        <v>278</v>
      </c>
      <c r="B61" s="128" t="s">
        <v>69</v>
      </c>
      <c r="C61" s="10" t="s">
        <v>60</v>
      </c>
      <c r="D61" s="10">
        <v>0</v>
      </c>
      <c r="E61" s="10">
        <v>2</v>
      </c>
      <c r="F61" s="188"/>
      <c r="G61" s="188"/>
      <c r="H61" s="10"/>
      <c r="I61" s="188"/>
      <c r="J61" s="10"/>
      <c r="K61" s="188"/>
      <c r="L61" s="189"/>
      <c r="M61" s="2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90"/>
      <c r="Y61" s="10">
        <v>3</v>
      </c>
      <c r="Z61" s="175" t="s">
        <v>21</v>
      </c>
      <c r="AA61" s="243" t="s">
        <v>295</v>
      </c>
      <c r="AB61" s="189" t="s">
        <v>94</v>
      </c>
      <c r="AC61" s="1"/>
      <c r="AD61" s="1"/>
      <c r="AE61" s="191" t="s">
        <v>111</v>
      </c>
    </row>
    <row r="62" spans="1:31" s="115" customFormat="1" ht="13.5" x14ac:dyDescent="0.25">
      <c r="A62" s="165" t="s">
        <v>279</v>
      </c>
      <c r="B62" s="128" t="s">
        <v>70</v>
      </c>
      <c r="C62" s="58" t="s">
        <v>60</v>
      </c>
      <c r="D62" s="58"/>
      <c r="E62" s="58"/>
      <c r="F62" s="58">
        <v>0</v>
      </c>
      <c r="G62" s="58">
        <v>2</v>
      </c>
      <c r="H62" s="58"/>
      <c r="I62" s="58"/>
      <c r="J62" s="58" t="s">
        <v>43</v>
      </c>
      <c r="K62" s="58"/>
      <c r="L62" s="58"/>
      <c r="M62" s="1"/>
      <c r="N62" s="58" t="s">
        <v>43</v>
      </c>
      <c r="O62" s="1"/>
      <c r="P62" s="1"/>
      <c r="Q62" s="1"/>
      <c r="R62" s="58" t="s">
        <v>43</v>
      </c>
      <c r="S62" s="58"/>
      <c r="T62" s="1"/>
      <c r="U62" s="1"/>
      <c r="V62" s="58" t="s">
        <v>43</v>
      </c>
      <c r="W62" s="58"/>
      <c r="X62" s="1"/>
      <c r="Y62" s="58">
        <v>3</v>
      </c>
      <c r="Z62" s="88" t="s">
        <v>71</v>
      </c>
      <c r="AA62" s="240" t="s">
        <v>295</v>
      </c>
      <c r="AB62" s="1" t="s">
        <v>96</v>
      </c>
      <c r="AC62" s="1"/>
      <c r="AD62" s="1" t="s">
        <v>12</v>
      </c>
      <c r="AE62" s="132"/>
    </row>
    <row r="63" spans="1:31" s="11" customFormat="1" ht="13.5" x14ac:dyDescent="0.25">
      <c r="A63" s="1" t="s">
        <v>238</v>
      </c>
      <c r="B63" s="128" t="s">
        <v>72</v>
      </c>
      <c r="C63" s="58" t="s">
        <v>8</v>
      </c>
      <c r="D63" s="58"/>
      <c r="E63" s="58"/>
      <c r="F63" s="58"/>
      <c r="G63" s="58"/>
      <c r="H63" s="58"/>
      <c r="I63" s="58"/>
      <c r="J63" s="58">
        <v>2</v>
      </c>
      <c r="K63" s="58">
        <v>2</v>
      </c>
      <c r="L63" s="58"/>
      <c r="M63" s="1"/>
      <c r="N63" s="58" t="s">
        <v>43</v>
      </c>
      <c r="O63" s="1"/>
      <c r="P63" s="1"/>
      <c r="Q63" s="1"/>
      <c r="R63" s="58" t="s">
        <v>43</v>
      </c>
      <c r="S63" s="58"/>
      <c r="T63" s="1"/>
      <c r="U63" s="1"/>
      <c r="V63" s="58" t="s">
        <v>43</v>
      </c>
      <c r="W63" s="58"/>
      <c r="X63" s="1"/>
      <c r="Y63" s="58">
        <v>5</v>
      </c>
      <c r="Z63" s="88" t="s">
        <v>73</v>
      </c>
      <c r="AA63" s="240" t="s">
        <v>297</v>
      </c>
      <c r="AB63" s="1" t="s">
        <v>100</v>
      </c>
      <c r="AC63" s="37"/>
      <c r="AD63" s="37"/>
      <c r="AE63" s="130"/>
    </row>
    <row r="64" spans="1:31" s="11" customFormat="1" ht="13.5" x14ac:dyDescent="0.25">
      <c r="A64" s="1" t="s">
        <v>239</v>
      </c>
      <c r="B64" s="128" t="s">
        <v>74</v>
      </c>
      <c r="C64" s="58" t="s">
        <v>8</v>
      </c>
      <c r="D64" s="58"/>
      <c r="E64" s="58"/>
      <c r="F64" s="58"/>
      <c r="G64" s="58"/>
      <c r="H64" s="58"/>
      <c r="I64" s="58"/>
      <c r="J64" s="58"/>
      <c r="K64" s="58"/>
      <c r="L64" s="58">
        <v>2</v>
      </c>
      <c r="M64" s="58">
        <v>0</v>
      </c>
      <c r="N64" s="58"/>
      <c r="O64" s="58"/>
      <c r="P64" s="58" t="s">
        <v>43</v>
      </c>
      <c r="Q64" s="58"/>
      <c r="R64" s="58"/>
      <c r="S64" s="58"/>
      <c r="T64" s="58" t="s">
        <v>43</v>
      </c>
      <c r="U64" s="58"/>
      <c r="V64" s="58"/>
      <c r="W64" s="58"/>
      <c r="X64" s="58"/>
      <c r="Y64" s="58">
        <v>3</v>
      </c>
      <c r="Z64" s="88" t="s">
        <v>24</v>
      </c>
      <c r="AA64" s="240" t="s">
        <v>297</v>
      </c>
      <c r="AB64" s="37" t="s">
        <v>89</v>
      </c>
      <c r="AC64" s="37"/>
      <c r="AD64" s="37"/>
      <c r="AE64" s="130"/>
    </row>
    <row r="65" spans="1:31" s="11" customFormat="1" ht="13.5" x14ac:dyDescent="0.25">
      <c r="A65" s="114" t="s">
        <v>318</v>
      </c>
      <c r="B65" s="128" t="s">
        <v>319</v>
      </c>
      <c r="C65" s="58" t="s">
        <v>8</v>
      </c>
      <c r="D65" s="37"/>
      <c r="E65" s="37"/>
      <c r="F65" s="37"/>
      <c r="G65" s="37"/>
      <c r="H65" s="37"/>
      <c r="I65" s="37"/>
      <c r="J65" s="37"/>
      <c r="K65" s="37"/>
      <c r="L65" s="205">
        <v>2</v>
      </c>
      <c r="M65" s="205">
        <v>2</v>
      </c>
      <c r="N65" s="205"/>
      <c r="O65" s="205"/>
      <c r="P65" s="205" t="s">
        <v>43</v>
      </c>
      <c r="Q65" s="205"/>
      <c r="R65" s="205"/>
      <c r="S65" s="205"/>
      <c r="T65" s="205" t="s">
        <v>43</v>
      </c>
      <c r="U65" s="205"/>
      <c r="V65" s="58"/>
      <c r="W65" s="58"/>
      <c r="X65" s="37"/>
      <c r="Y65" s="58">
        <v>6</v>
      </c>
      <c r="Z65" s="88" t="s">
        <v>320</v>
      </c>
      <c r="AA65" s="240"/>
      <c r="AB65" s="37" t="s">
        <v>141</v>
      </c>
      <c r="AC65" s="37"/>
      <c r="AD65" s="37"/>
      <c r="AE65" s="130"/>
    </row>
    <row r="66" spans="1:31" s="11" customFormat="1" ht="13.5" x14ac:dyDescent="0.25">
      <c r="A66" s="1" t="s">
        <v>240</v>
      </c>
      <c r="B66" s="128" t="s">
        <v>159</v>
      </c>
      <c r="C66" s="58" t="s">
        <v>8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>
        <v>2</v>
      </c>
      <c r="O66" s="58">
        <v>2</v>
      </c>
      <c r="P66" s="58"/>
      <c r="Q66" s="58"/>
      <c r="R66" s="58" t="s">
        <v>43</v>
      </c>
      <c r="S66" s="58"/>
      <c r="T66" s="58"/>
      <c r="U66" s="58"/>
      <c r="V66" s="58" t="s">
        <v>43</v>
      </c>
      <c r="W66" s="58"/>
      <c r="X66" s="58"/>
      <c r="Y66" s="58">
        <v>5</v>
      </c>
      <c r="Z66" s="88" t="s">
        <v>76</v>
      </c>
      <c r="AA66" s="240" t="s">
        <v>296</v>
      </c>
      <c r="AB66" s="1" t="s">
        <v>112</v>
      </c>
      <c r="AC66" s="37"/>
      <c r="AD66" s="37"/>
      <c r="AE66" s="130"/>
    </row>
    <row r="67" spans="1:31" s="11" customFormat="1" ht="13.5" x14ac:dyDescent="0.25">
      <c r="A67" s="1" t="s">
        <v>241</v>
      </c>
      <c r="B67" s="128" t="s">
        <v>77</v>
      </c>
      <c r="C67" s="58" t="s">
        <v>8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>
        <v>2</v>
      </c>
      <c r="O67" s="58">
        <v>0</v>
      </c>
      <c r="P67" s="58"/>
      <c r="Q67" s="58"/>
      <c r="R67" s="58" t="s">
        <v>43</v>
      </c>
      <c r="S67" s="58"/>
      <c r="T67" s="58"/>
      <c r="U67" s="58"/>
      <c r="V67" s="58" t="s">
        <v>43</v>
      </c>
      <c r="W67" s="58"/>
      <c r="X67" s="58"/>
      <c r="Y67" s="58">
        <v>3</v>
      </c>
      <c r="Z67" s="88" t="s">
        <v>78</v>
      </c>
      <c r="AA67" s="240" t="s">
        <v>297</v>
      </c>
      <c r="AB67" s="37" t="s">
        <v>89</v>
      </c>
      <c r="AC67" s="37"/>
      <c r="AD67" s="37"/>
      <c r="AE67" s="130"/>
    </row>
    <row r="68" spans="1:31" s="11" customFormat="1" ht="13.5" x14ac:dyDescent="0.25">
      <c r="A68" s="1" t="s">
        <v>242</v>
      </c>
      <c r="B68" s="128" t="s">
        <v>160</v>
      </c>
      <c r="C68" s="192" t="s">
        <v>8</v>
      </c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58">
        <v>2</v>
      </c>
      <c r="Q68" s="58">
        <v>2</v>
      </c>
      <c r="R68" s="37"/>
      <c r="S68" s="37"/>
      <c r="T68" s="58" t="s">
        <v>43</v>
      </c>
      <c r="U68" s="37"/>
      <c r="V68" s="58"/>
      <c r="W68" s="37"/>
      <c r="X68" s="37"/>
      <c r="Y68" s="58">
        <v>5</v>
      </c>
      <c r="Z68" s="193" t="s">
        <v>11</v>
      </c>
      <c r="AA68" s="245" t="s">
        <v>295</v>
      </c>
      <c r="AB68" s="37" t="s">
        <v>90</v>
      </c>
      <c r="AC68" s="37"/>
      <c r="AD68" s="37" t="s">
        <v>161</v>
      </c>
      <c r="AE68" s="130"/>
    </row>
    <row r="69" spans="1:31" s="11" customFormat="1" ht="13.5" x14ac:dyDescent="0.25">
      <c r="A69" s="1" t="s">
        <v>243</v>
      </c>
      <c r="B69" s="128" t="s">
        <v>162</v>
      </c>
      <c r="C69" s="58" t="s">
        <v>8</v>
      </c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58">
        <v>2</v>
      </c>
      <c r="Q69" s="58">
        <v>2</v>
      </c>
      <c r="R69" s="37"/>
      <c r="S69" s="37"/>
      <c r="T69" s="58" t="s">
        <v>43</v>
      </c>
      <c r="U69" s="37"/>
      <c r="V69" s="58"/>
      <c r="W69" s="37"/>
      <c r="X69" s="37"/>
      <c r="Y69" s="58">
        <v>5</v>
      </c>
      <c r="Z69" s="193" t="s">
        <v>11</v>
      </c>
      <c r="AA69" s="245" t="s">
        <v>295</v>
      </c>
      <c r="AB69" s="37" t="s">
        <v>90</v>
      </c>
      <c r="AC69" s="37"/>
      <c r="AD69" s="37" t="s">
        <v>16</v>
      </c>
      <c r="AE69" s="130"/>
    </row>
    <row r="70" spans="1:31" s="11" customFormat="1" ht="13.5" x14ac:dyDescent="0.25">
      <c r="A70" s="1" t="s">
        <v>244</v>
      </c>
      <c r="B70" s="128" t="s">
        <v>163</v>
      </c>
      <c r="C70" s="58" t="s">
        <v>8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8">
        <v>2</v>
      </c>
      <c r="S70" s="58">
        <v>2</v>
      </c>
      <c r="T70" s="58"/>
      <c r="U70" s="37"/>
      <c r="V70" s="58" t="s">
        <v>43</v>
      </c>
      <c r="W70" s="37"/>
      <c r="X70" s="37"/>
      <c r="Y70" s="58">
        <v>5</v>
      </c>
      <c r="Z70" s="193" t="s">
        <v>122</v>
      </c>
      <c r="AA70" s="245" t="s">
        <v>295</v>
      </c>
      <c r="AB70" s="135" t="s">
        <v>93</v>
      </c>
      <c r="AC70" s="37"/>
      <c r="AD70" s="37"/>
      <c r="AE70" s="130"/>
    </row>
    <row r="71" spans="1:31" s="11" customFormat="1" ht="13.5" x14ac:dyDescent="0.25">
      <c r="A71" s="1" t="s">
        <v>245</v>
      </c>
      <c r="B71" s="128" t="s">
        <v>164</v>
      </c>
      <c r="C71" s="58" t="s">
        <v>8</v>
      </c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58">
        <v>2</v>
      </c>
      <c r="S71" s="58">
        <v>0</v>
      </c>
      <c r="T71" s="58"/>
      <c r="U71" s="37"/>
      <c r="V71" s="58" t="s">
        <v>43</v>
      </c>
      <c r="W71" s="37"/>
      <c r="X71" s="37"/>
      <c r="Y71" s="58">
        <v>3</v>
      </c>
      <c r="Z71" s="193" t="s">
        <v>119</v>
      </c>
      <c r="AA71" s="245" t="s">
        <v>296</v>
      </c>
      <c r="AB71" s="181" t="s">
        <v>92</v>
      </c>
      <c r="AC71" s="37"/>
      <c r="AD71" s="37" t="s">
        <v>39</v>
      </c>
      <c r="AE71" s="130"/>
    </row>
    <row r="72" spans="1:31" s="11" customFormat="1" ht="13.5" x14ac:dyDescent="0.25">
      <c r="A72" s="1" t="s">
        <v>246</v>
      </c>
      <c r="B72" s="128" t="s">
        <v>165</v>
      </c>
      <c r="C72" s="58" t="s">
        <v>8</v>
      </c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58">
        <v>2</v>
      </c>
      <c r="S72" s="58">
        <v>2</v>
      </c>
      <c r="T72" s="58"/>
      <c r="U72" s="37"/>
      <c r="V72" s="58" t="s">
        <v>43</v>
      </c>
      <c r="W72" s="37"/>
      <c r="X72" s="37"/>
      <c r="Y72" s="58">
        <v>5</v>
      </c>
      <c r="Z72" s="193" t="s">
        <v>11</v>
      </c>
      <c r="AA72" s="245" t="s">
        <v>295</v>
      </c>
      <c r="AB72" s="37" t="s">
        <v>90</v>
      </c>
      <c r="AC72" s="37"/>
      <c r="AD72" s="37" t="s">
        <v>55</v>
      </c>
      <c r="AE72" s="130"/>
    </row>
    <row r="73" spans="1:31" s="11" customFormat="1" ht="13.5" x14ac:dyDescent="0.25">
      <c r="A73" s="1" t="s">
        <v>247</v>
      </c>
      <c r="B73" s="128" t="s">
        <v>166</v>
      </c>
      <c r="C73" s="58" t="s">
        <v>8</v>
      </c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58">
        <v>2</v>
      </c>
      <c r="S73" s="58">
        <v>2</v>
      </c>
      <c r="T73" s="58"/>
      <c r="U73" s="37"/>
      <c r="V73" s="58" t="s">
        <v>43</v>
      </c>
      <c r="W73" s="37"/>
      <c r="X73" s="37"/>
      <c r="Y73" s="58">
        <v>5</v>
      </c>
      <c r="Z73" s="193" t="s">
        <v>167</v>
      </c>
      <c r="AA73" s="245" t="s">
        <v>297</v>
      </c>
      <c r="AB73" s="37" t="s">
        <v>90</v>
      </c>
      <c r="AC73" s="37"/>
      <c r="AD73" s="37"/>
      <c r="AE73" s="130"/>
    </row>
    <row r="74" spans="1:31" s="11" customFormat="1" ht="14.25" thickBot="1" x14ac:dyDescent="0.3">
      <c r="A74" s="1" t="s">
        <v>248</v>
      </c>
      <c r="B74" s="128" t="s">
        <v>168</v>
      </c>
      <c r="C74" s="3" t="s">
        <v>8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64"/>
      <c r="Q74" s="64"/>
      <c r="R74" s="64"/>
      <c r="S74" s="64"/>
      <c r="T74" s="64"/>
      <c r="U74" s="64"/>
      <c r="V74" s="3">
        <v>2</v>
      </c>
      <c r="W74" s="3">
        <v>2</v>
      </c>
      <c r="X74" s="64"/>
      <c r="Y74" s="3">
        <v>5</v>
      </c>
      <c r="Z74" s="33" t="s">
        <v>24</v>
      </c>
      <c r="AA74" s="143" t="s">
        <v>297</v>
      </c>
      <c r="AB74" s="39" t="s">
        <v>89</v>
      </c>
      <c r="AC74" s="39"/>
      <c r="AD74" s="39" t="s">
        <v>48</v>
      </c>
      <c r="AE74" s="194"/>
    </row>
    <row r="75" spans="1:31" s="11" customFormat="1" ht="14.25" thickBot="1" x14ac:dyDescent="0.3">
      <c r="A75" s="165"/>
      <c r="B75" s="133"/>
      <c r="C75" s="63"/>
      <c r="D75" s="63"/>
      <c r="E75" s="63"/>
      <c r="F75" s="63"/>
      <c r="G75" s="63"/>
      <c r="H75" s="63"/>
      <c r="I75" s="63"/>
      <c r="J75" s="195"/>
      <c r="K75" s="195"/>
      <c r="L75" s="195"/>
      <c r="M75" s="195"/>
      <c r="N75" s="195"/>
      <c r="O75" s="195"/>
      <c r="P75" s="63"/>
      <c r="Q75" s="63"/>
      <c r="R75" s="63"/>
      <c r="S75" s="63"/>
      <c r="T75" s="63"/>
      <c r="U75" s="63"/>
      <c r="V75" s="63"/>
      <c r="W75" s="63"/>
      <c r="X75" s="63"/>
      <c r="Y75" s="196"/>
      <c r="Z75" s="197"/>
      <c r="AA75" s="246"/>
      <c r="AB75" s="40"/>
      <c r="AC75" s="64"/>
      <c r="AD75" s="64"/>
      <c r="AE75" s="198"/>
    </row>
    <row r="76" spans="1:31" s="11" customFormat="1" ht="25.5" x14ac:dyDescent="0.25">
      <c r="A76" s="155"/>
      <c r="B76" s="95" t="s">
        <v>85</v>
      </c>
      <c r="C76" s="65"/>
      <c r="D76" s="65"/>
      <c r="E76" s="65"/>
      <c r="F76" s="65"/>
      <c r="G76" s="65"/>
      <c r="H76" s="65"/>
      <c r="I76" s="65"/>
      <c r="J76" s="156"/>
      <c r="K76" s="156"/>
      <c r="L76" s="156"/>
      <c r="M76" s="156"/>
      <c r="N76" s="156"/>
      <c r="O76" s="156"/>
      <c r="P76" s="65"/>
      <c r="Q76" s="65"/>
      <c r="R76" s="65"/>
      <c r="S76" s="65"/>
      <c r="T76" s="65"/>
      <c r="U76" s="65"/>
      <c r="V76" s="65"/>
      <c r="W76" s="65"/>
      <c r="X76" s="65"/>
      <c r="Y76" s="199">
        <f>Y77+Y104+Y108</f>
        <v>80</v>
      </c>
      <c r="Z76" s="161"/>
      <c r="AA76" s="237"/>
      <c r="AB76" s="41"/>
      <c r="AC76" s="41"/>
      <c r="AD76" s="41"/>
      <c r="AE76" s="162"/>
    </row>
    <row r="77" spans="1:31" s="11" customFormat="1" ht="13.5" x14ac:dyDescent="0.25">
      <c r="A77" s="200"/>
      <c r="B77" s="96" t="s">
        <v>125</v>
      </c>
      <c r="C77" s="66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  <c r="O77" s="349"/>
      <c r="P77" s="123"/>
      <c r="Q77" s="123"/>
      <c r="R77" s="123"/>
      <c r="S77" s="123"/>
      <c r="T77" s="123"/>
      <c r="U77" s="123"/>
      <c r="V77" s="123"/>
      <c r="W77" s="123"/>
      <c r="X77" s="123"/>
      <c r="Y77" s="123">
        <v>47</v>
      </c>
      <c r="Z77" s="67"/>
      <c r="AA77" s="247"/>
      <c r="AB77" s="68"/>
      <c r="AC77" s="68"/>
      <c r="AD77" s="68"/>
      <c r="AE77" s="201"/>
    </row>
    <row r="78" spans="1:31" s="11" customFormat="1" ht="13.5" x14ac:dyDescent="0.25">
      <c r="A78" s="202"/>
      <c r="B78" s="97" t="s">
        <v>45</v>
      </c>
      <c r="C78" s="69"/>
      <c r="D78" s="346">
        <v>0</v>
      </c>
      <c r="E78" s="346"/>
      <c r="F78" s="346">
        <v>0</v>
      </c>
      <c r="G78" s="346"/>
      <c r="H78" s="346">
        <v>0</v>
      </c>
      <c r="I78" s="346"/>
      <c r="J78" s="346">
        <v>0</v>
      </c>
      <c r="K78" s="346"/>
      <c r="L78" s="345">
        <f>SUM(Y79)</f>
        <v>4</v>
      </c>
      <c r="M78" s="345"/>
      <c r="N78" s="345">
        <f>SUM(Y80:Y81)</f>
        <v>8</v>
      </c>
      <c r="O78" s="345"/>
      <c r="P78" s="339">
        <f>SUM(Y82:Y84)</f>
        <v>12</v>
      </c>
      <c r="Q78" s="340"/>
      <c r="R78" s="339">
        <f>SUM(Y85:Y87)</f>
        <v>12</v>
      </c>
      <c r="S78" s="340"/>
      <c r="T78" s="339">
        <f>SUM(Y88:Y89)</f>
        <v>7</v>
      </c>
      <c r="U78" s="340"/>
      <c r="V78" s="339">
        <f>SUM(Y90)</f>
        <v>4</v>
      </c>
      <c r="W78" s="340"/>
      <c r="X78" s="70">
        <f>SUM(D78:W78)</f>
        <v>47</v>
      </c>
      <c r="Y78" s="203">
        <f>SUM(Y79:Y90)</f>
        <v>47</v>
      </c>
      <c r="Z78" s="71"/>
      <c r="AA78" s="248"/>
      <c r="AB78" s="72"/>
      <c r="AC78" s="72"/>
      <c r="AD78" s="72"/>
      <c r="AE78" s="204"/>
    </row>
    <row r="79" spans="1:31" s="11" customFormat="1" ht="13.5" x14ac:dyDescent="0.25">
      <c r="A79" s="1" t="s">
        <v>249</v>
      </c>
      <c r="B79" s="128" t="s">
        <v>49</v>
      </c>
      <c r="C79" s="58" t="s">
        <v>8</v>
      </c>
      <c r="D79" s="58"/>
      <c r="E79" s="58"/>
      <c r="F79" s="58"/>
      <c r="G79" s="58"/>
      <c r="H79" s="58"/>
      <c r="I79" s="58"/>
      <c r="J79" s="58"/>
      <c r="K79" s="58"/>
      <c r="L79" s="129">
        <v>2</v>
      </c>
      <c r="M79" s="129">
        <v>2</v>
      </c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58">
        <v>4</v>
      </c>
      <c r="Z79" s="88" t="s">
        <v>50</v>
      </c>
      <c r="AA79" s="240" t="s">
        <v>297</v>
      </c>
      <c r="AB79" s="37" t="s">
        <v>89</v>
      </c>
      <c r="AC79" s="37"/>
      <c r="AD79" s="36" t="s">
        <v>304</v>
      </c>
      <c r="AE79" s="130"/>
    </row>
    <row r="80" spans="1:31" s="73" customFormat="1" ht="13.5" x14ac:dyDescent="0.25">
      <c r="A80" s="1" t="s">
        <v>250</v>
      </c>
      <c r="B80" s="128" t="s">
        <v>52</v>
      </c>
      <c r="C80" s="58" t="s">
        <v>8</v>
      </c>
      <c r="D80" s="58"/>
      <c r="E80" s="58"/>
      <c r="F80" s="58"/>
      <c r="G80" s="58"/>
      <c r="H80" s="58"/>
      <c r="I80" s="58"/>
      <c r="J80" s="58"/>
      <c r="K80" s="58"/>
      <c r="L80" s="129"/>
      <c r="M80" s="129"/>
      <c r="N80" s="129">
        <v>2</v>
      </c>
      <c r="O80" s="129">
        <v>2</v>
      </c>
      <c r="P80" s="129"/>
      <c r="Q80" s="129"/>
      <c r="R80" s="129"/>
      <c r="S80" s="129"/>
      <c r="T80" s="129"/>
      <c r="U80" s="129"/>
      <c r="V80" s="129"/>
      <c r="W80" s="129"/>
      <c r="X80" s="129"/>
      <c r="Y80" s="58">
        <v>4</v>
      </c>
      <c r="Z80" s="88" t="s">
        <v>307</v>
      </c>
      <c r="AA80" s="240" t="s">
        <v>295</v>
      </c>
      <c r="AB80" s="1" t="s">
        <v>99</v>
      </c>
      <c r="AC80" s="37"/>
      <c r="AD80" s="1" t="s">
        <v>27</v>
      </c>
      <c r="AE80" s="130"/>
    </row>
    <row r="81" spans="1:31" s="73" customFormat="1" ht="13.5" x14ac:dyDescent="0.25">
      <c r="A81" s="1" t="s">
        <v>251</v>
      </c>
      <c r="B81" s="128" t="s">
        <v>169</v>
      </c>
      <c r="C81" s="58" t="s">
        <v>8</v>
      </c>
      <c r="D81" s="58"/>
      <c r="E81" s="58"/>
      <c r="F81" s="58"/>
      <c r="G81" s="58"/>
      <c r="H81" s="58"/>
      <c r="I81" s="58"/>
      <c r="J81" s="58"/>
      <c r="K81" s="58"/>
      <c r="L81" s="129"/>
      <c r="M81" s="129"/>
      <c r="N81" s="129">
        <v>2</v>
      </c>
      <c r="O81" s="129">
        <v>2</v>
      </c>
      <c r="P81" s="129"/>
      <c r="Q81" s="129"/>
      <c r="R81" s="129"/>
      <c r="S81" s="129"/>
      <c r="T81" s="129"/>
      <c r="U81" s="129"/>
      <c r="V81" s="129"/>
      <c r="W81" s="129"/>
      <c r="X81" s="129"/>
      <c r="Y81" s="58">
        <v>4</v>
      </c>
      <c r="Z81" s="88" t="s">
        <v>19</v>
      </c>
      <c r="AA81" s="240" t="s">
        <v>295</v>
      </c>
      <c r="AB81" s="37" t="s">
        <v>89</v>
      </c>
      <c r="AC81" s="37"/>
      <c r="AD81" s="37" t="s">
        <v>142</v>
      </c>
      <c r="AE81" s="130"/>
    </row>
    <row r="82" spans="1:31" s="11" customFormat="1" ht="13.5" x14ac:dyDescent="0.25">
      <c r="A82" s="1" t="s">
        <v>252</v>
      </c>
      <c r="B82" s="128" t="s">
        <v>170</v>
      </c>
      <c r="C82" s="58" t="s">
        <v>8</v>
      </c>
      <c r="D82" s="58"/>
      <c r="E82" s="58"/>
      <c r="F82" s="58"/>
      <c r="G82" s="58"/>
      <c r="H82" s="58"/>
      <c r="I82" s="58"/>
      <c r="J82" s="129"/>
      <c r="K82" s="129"/>
      <c r="L82" s="129"/>
      <c r="M82" s="129"/>
      <c r="N82" s="129"/>
      <c r="O82" s="129"/>
      <c r="P82" s="58">
        <v>3</v>
      </c>
      <c r="Q82" s="58">
        <v>1</v>
      </c>
      <c r="R82" s="58"/>
      <c r="S82" s="58"/>
      <c r="T82" s="58"/>
      <c r="U82" s="58"/>
      <c r="V82" s="58"/>
      <c r="W82" s="58"/>
      <c r="X82" s="58"/>
      <c r="Y82" s="58">
        <v>4</v>
      </c>
      <c r="Z82" s="88" t="s">
        <v>171</v>
      </c>
      <c r="AA82" s="240" t="s">
        <v>295</v>
      </c>
      <c r="AB82" s="37" t="s">
        <v>90</v>
      </c>
      <c r="AC82" s="37"/>
      <c r="AD82" s="37" t="s">
        <v>172</v>
      </c>
      <c r="AE82" s="130"/>
    </row>
    <row r="83" spans="1:31" s="11" customFormat="1" ht="13.5" x14ac:dyDescent="0.25">
      <c r="A83" s="1" t="s">
        <v>253</v>
      </c>
      <c r="B83" s="128" t="s">
        <v>48</v>
      </c>
      <c r="C83" s="59" t="s">
        <v>8</v>
      </c>
      <c r="D83" s="59"/>
      <c r="E83" s="59"/>
      <c r="F83" s="59"/>
      <c r="G83" s="59"/>
      <c r="H83" s="59"/>
      <c r="I83" s="59"/>
      <c r="J83" s="180"/>
      <c r="K83" s="180"/>
      <c r="L83" s="180"/>
      <c r="M83" s="180"/>
      <c r="N83" s="180"/>
      <c r="O83" s="180"/>
      <c r="P83" s="59">
        <v>2</v>
      </c>
      <c r="Q83" s="59">
        <v>2</v>
      </c>
      <c r="R83" s="59"/>
      <c r="S83" s="59"/>
      <c r="T83" s="59"/>
      <c r="U83" s="59"/>
      <c r="V83" s="59"/>
      <c r="W83" s="59"/>
      <c r="X83" s="59"/>
      <c r="Y83" s="59">
        <v>4</v>
      </c>
      <c r="Z83" s="118" t="s">
        <v>24</v>
      </c>
      <c r="AA83" s="242" t="s">
        <v>297</v>
      </c>
      <c r="AB83" s="37" t="s">
        <v>89</v>
      </c>
      <c r="AC83" s="37"/>
      <c r="AD83" s="37" t="s">
        <v>33</v>
      </c>
      <c r="AE83" s="130"/>
    </row>
    <row r="84" spans="1:31" s="275" customFormat="1" ht="13.5" x14ac:dyDescent="0.25">
      <c r="A84" s="261" t="s">
        <v>256</v>
      </c>
      <c r="B84" s="128" t="s">
        <v>53</v>
      </c>
      <c r="C84" s="262" t="s">
        <v>8</v>
      </c>
      <c r="D84" s="262"/>
      <c r="E84" s="262"/>
      <c r="F84" s="262"/>
      <c r="G84" s="262"/>
      <c r="H84" s="262"/>
      <c r="I84" s="262"/>
      <c r="J84" s="262"/>
      <c r="K84" s="262"/>
      <c r="L84" s="272"/>
      <c r="M84" s="272"/>
      <c r="N84" s="269"/>
      <c r="O84" s="269"/>
      <c r="P84" s="272">
        <v>2</v>
      </c>
      <c r="Q84" s="272">
        <v>2</v>
      </c>
      <c r="R84" s="272"/>
      <c r="S84" s="272"/>
      <c r="T84" s="272"/>
      <c r="U84" s="272"/>
      <c r="V84" s="272"/>
      <c r="W84" s="272"/>
      <c r="X84" s="286"/>
      <c r="Y84" s="262">
        <v>4</v>
      </c>
      <c r="Z84" s="287" t="s">
        <v>54</v>
      </c>
      <c r="AA84" s="288" t="s">
        <v>295</v>
      </c>
      <c r="AB84" s="269" t="s">
        <v>89</v>
      </c>
      <c r="AC84" s="269"/>
      <c r="AD84" s="269" t="s">
        <v>38</v>
      </c>
      <c r="AE84" s="274"/>
    </row>
    <row r="85" spans="1:31" s="275" customFormat="1" ht="13.5" x14ac:dyDescent="0.25">
      <c r="A85" s="261" t="s">
        <v>254</v>
      </c>
      <c r="B85" s="128" t="s">
        <v>173</v>
      </c>
      <c r="C85" s="279" t="s">
        <v>8</v>
      </c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76"/>
      <c r="Q85" s="276"/>
      <c r="R85" s="279">
        <v>2</v>
      </c>
      <c r="S85" s="279">
        <v>2</v>
      </c>
      <c r="T85" s="269"/>
      <c r="U85" s="269"/>
      <c r="V85" s="269"/>
      <c r="W85" s="269"/>
      <c r="X85" s="269"/>
      <c r="Y85" s="262">
        <v>4</v>
      </c>
      <c r="Z85" s="289" t="s">
        <v>47</v>
      </c>
      <c r="AA85" s="290" t="s">
        <v>300</v>
      </c>
      <c r="AB85" s="269" t="s">
        <v>89</v>
      </c>
      <c r="AC85" s="269"/>
      <c r="AD85" s="269" t="s">
        <v>174</v>
      </c>
      <c r="AE85" s="274"/>
    </row>
    <row r="86" spans="1:31" s="11" customFormat="1" ht="13.5" x14ac:dyDescent="0.25">
      <c r="A86" s="1" t="s">
        <v>255</v>
      </c>
      <c r="B86" s="128" t="s">
        <v>75</v>
      </c>
      <c r="C86" s="58" t="s">
        <v>8</v>
      </c>
      <c r="D86" s="58"/>
      <c r="E86" s="58"/>
      <c r="F86" s="58"/>
      <c r="G86" s="58"/>
      <c r="H86" s="129"/>
      <c r="I86" s="58"/>
      <c r="J86" s="58"/>
      <c r="K86" s="58"/>
      <c r="L86" s="58"/>
      <c r="M86" s="58"/>
      <c r="N86" s="37"/>
      <c r="O86" s="37"/>
      <c r="P86" s="58"/>
      <c r="Q86" s="58"/>
      <c r="R86" s="129">
        <v>2</v>
      </c>
      <c r="S86" s="58">
        <v>2</v>
      </c>
      <c r="T86" s="58"/>
      <c r="U86" s="58"/>
      <c r="V86" s="58"/>
      <c r="W86" s="58"/>
      <c r="X86" s="58"/>
      <c r="Y86" s="58">
        <v>4</v>
      </c>
      <c r="Z86" s="88" t="s">
        <v>9</v>
      </c>
      <c r="AA86" s="240" t="s">
        <v>295</v>
      </c>
      <c r="AB86" s="37" t="s">
        <v>90</v>
      </c>
      <c r="AC86" s="37"/>
      <c r="AD86" s="37" t="s">
        <v>55</v>
      </c>
      <c r="AE86" s="130"/>
    </row>
    <row r="87" spans="1:31" s="11" customFormat="1" ht="13.5" x14ac:dyDescent="0.25">
      <c r="A87" s="1" t="s">
        <v>257</v>
      </c>
      <c r="B87" s="128" t="s">
        <v>175</v>
      </c>
      <c r="C87" s="58" t="s">
        <v>8</v>
      </c>
      <c r="D87" s="58"/>
      <c r="E87" s="58"/>
      <c r="F87" s="58"/>
      <c r="G87" s="58"/>
      <c r="H87" s="58"/>
      <c r="I87" s="58"/>
      <c r="J87" s="58"/>
      <c r="K87" s="58"/>
      <c r="L87" s="129"/>
      <c r="M87" s="129"/>
      <c r="N87" s="37"/>
      <c r="O87" s="37"/>
      <c r="P87" s="129"/>
      <c r="Q87" s="129"/>
      <c r="R87" s="129">
        <v>2</v>
      </c>
      <c r="S87" s="129">
        <v>2</v>
      </c>
      <c r="T87" s="129"/>
      <c r="U87" s="129"/>
      <c r="V87" s="129"/>
      <c r="W87" s="129"/>
      <c r="X87" s="129"/>
      <c r="Y87" s="58">
        <v>4</v>
      </c>
      <c r="Z87" s="88" t="s">
        <v>176</v>
      </c>
      <c r="AA87" s="240" t="s">
        <v>295</v>
      </c>
      <c r="AB87" s="1" t="s">
        <v>112</v>
      </c>
      <c r="AC87" s="37"/>
      <c r="AD87" s="37"/>
      <c r="AE87" s="130"/>
    </row>
    <row r="88" spans="1:31" s="11" customFormat="1" ht="13.5" x14ac:dyDescent="0.25">
      <c r="A88" s="1" t="s">
        <v>258</v>
      </c>
      <c r="B88" s="128" t="s">
        <v>177</v>
      </c>
      <c r="C88" s="58" t="s">
        <v>8</v>
      </c>
      <c r="D88" s="58"/>
      <c r="E88" s="58"/>
      <c r="F88" s="58"/>
      <c r="G88" s="58"/>
      <c r="H88" s="58"/>
      <c r="I88" s="58"/>
      <c r="J88" s="58"/>
      <c r="K88" s="58"/>
      <c r="L88" s="129"/>
      <c r="M88" s="129"/>
      <c r="N88" s="37"/>
      <c r="O88" s="37"/>
      <c r="P88" s="129"/>
      <c r="Q88" s="129"/>
      <c r="R88" s="129"/>
      <c r="S88" s="129"/>
      <c r="T88" s="129">
        <v>2</v>
      </c>
      <c r="U88" s="129">
        <v>2</v>
      </c>
      <c r="V88" s="129"/>
      <c r="W88" s="129"/>
      <c r="X88" s="129"/>
      <c r="Y88" s="58">
        <v>4</v>
      </c>
      <c r="Z88" s="1" t="s">
        <v>147</v>
      </c>
      <c r="AA88" s="249" t="s">
        <v>295</v>
      </c>
      <c r="AB88" s="1" t="s">
        <v>112</v>
      </c>
      <c r="AC88" s="37"/>
      <c r="AD88" s="37"/>
      <c r="AE88" s="130"/>
    </row>
    <row r="89" spans="1:31" s="11" customFormat="1" ht="13.5" x14ac:dyDescent="0.25">
      <c r="A89" s="1" t="s">
        <v>259</v>
      </c>
      <c r="B89" s="128" t="s">
        <v>51</v>
      </c>
      <c r="C89" s="58" t="s">
        <v>8</v>
      </c>
      <c r="D89" s="58"/>
      <c r="E89" s="58"/>
      <c r="F89" s="58"/>
      <c r="G89" s="58"/>
      <c r="H89" s="58"/>
      <c r="I89" s="58"/>
      <c r="J89" s="58"/>
      <c r="K89" s="58"/>
      <c r="L89" s="37"/>
      <c r="M89" s="37"/>
      <c r="N89" s="129"/>
      <c r="O89" s="129"/>
      <c r="P89" s="37"/>
      <c r="Q89" s="37"/>
      <c r="R89" s="129"/>
      <c r="S89" s="129"/>
      <c r="T89" s="129">
        <v>2</v>
      </c>
      <c r="U89" s="129">
        <v>0</v>
      </c>
      <c r="V89" s="129"/>
      <c r="W89" s="129"/>
      <c r="X89" s="129"/>
      <c r="Y89" s="58">
        <v>3</v>
      </c>
      <c r="Z89" s="1" t="s">
        <v>86</v>
      </c>
      <c r="AA89" s="249" t="s">
        <v>295</v>
      </c>
      <c r="AB89" s="135" t="s">
        <v>93</v>
      </c>
      <c r="AC89" s="37"/>
      <c r="AD89" s="37" t="s">
        <v>130</v>
      </c>
      <c r="AE89" s="130"/>
    </row>
    <row r="90" spans="1:31" s="11" customFormat="1" ht="13.5" x14ac:dyDescent="0.25">
      <c r="A90" s="1" t="s">
        <v>260</v>
      </c>
      <c r="B90" s="128" t="s">
        <v>178</v>
      </c>
      <c r="C90" s="58" t="s">
        <v>8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180">
        <v>2</v>
      </c>
      <c r="W90" s="180">
        <v>2</v>
      </c>
      <c r="X90" s="37"/>
      <c r="Y90" s="58">
        <v>4</v>
      </c>
      <c r="Z90" s="193" t="s">
        <v>24</v>
      </c>
      <c r="AA90" s="245" t="s">
        <v>297</v>
      </c>
      <c r="AB90" s="37" t="s">
        <v>89</v>
      </c>
      <c r="AC90" s="37"/>
      <c r="AD90" s="37" t="s">
        <v>179</v>
      </c>
      <c r="AE90" s="130"/>
    </row>
    <row r="91" spans="1:31" s="11" customFormat="1" ht="13.5" x14ac:dyDescent="0.25">
      <c r="A91" s="202"/>
      <c r="B91" s="99" t="s">
        <v>126</v>
      </c>
      <c r="C91" s="74"/>
      <c r="D91" s="341">
        <v>0</v>
      </c>
      <c r="E91" s="341"/>
      <c r="F91" s="341">
        <v>0</v>
      </c>
      <c r="G91" s="341"/>
      <c r="H91" s="341">
        <v>0</v>
      </c>
      <c r="I91" s="341"/>
      <c r="J91" s="341">
        <v>0</v>
      </c>
      <c r="K91" s="341"/>
      <c r="L91" s="342">
        <f>SUM(Y92)</f>
        <v>4</v>
      </c>
      <c r="M91" s="342"/>
      <c r="N91" s="342">
        <f>SUM(Y93)</f>
        <v>4</v>
      </c>
      <c r="O91" s="342"/>
      <c r="P91" s="343">
        <f>SUM(Y94:Y95)</f>
        <v>7</v>
      </c>
      <c r="Q91" s="344"/>
      <c r="R91" s="343">
        <f>SUM(Y96:Y98)</f>
        <v>12</v>
      </c>
      <c r="S91" s="344"/>
      <c r="T91" s="343">
        <f>SUM(Y99:Y101)</f>
        <v>12</v>
      </c>
      <c r="U91" s="344"/>
      <c r="V91" s="345">
        <f>SUM(Y102:Y103)</f>
        <v>8</v>
      </c>
      <c r="W91" s="345"/>
      <c r="X91" s="70">
        <f>SUM(D91:W91)</f>
        <v>47</v>
      </c>
      <c r="Y91" s="207">
        <f>SUM(Y92:Y103)</f>
        <v>47</v>
      </c>
      <c r="Z91" s="75"/>
      <c r="AA91" s="250"/>
      <c r="AB91" s="72"/>
      <c r="AC91" s="72"/>
      <c r="AD91" s="72"/>
      <c r="AE91" s="204"/>
    </row>
    <row r="92" spans="1:31" s="271" customFormat="1" ht="13.5" x14ac:dyDescent="0.25">
      <c r="A92" s="291" t="s">
        <v>280</v>
      </c>
      <c r="B92" s="128" t="s">
        <v>180</v>
      </c>
      <c r="C92" s="262" t="s">
        <v>60</v>
      </c>
      <c r="D92" s="262"/>
      <c r="E92" s="262"/>
      <c r="F92" s="262"/>
      <c r="G92" s="262"/>
      <c r="H92" s="262"/>
      <c r="I92" s="262"/>
      <c r="J92" s="262"/>
      <c r="K92" s="262"/>
      <c r="L92" s="272">
        <v>0</v>
      </c>
      <c r="M92" s="272">
        <v>4</v>
      </c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62">
        <v>4</v>
      </c>
      <c r="Z92" s="267" t="s">
        <v>56</v>
      </c>
      <c r="AA92" s="268" t="s">
        <v>296</v>
      </c>
      <c r="AB92" s="269" t="s">
        <v>95</v>
      </c>
      <c r="AC92" s="261"/>
      <c r="AD92" s="261" t="s">
        <v>181</v>
      </c>
      <c r="AE92" s="270"/>
    </row>
    <row r="93" spans="1:31" s="271" customFormat="1" ht="13.5" x14ac:dyDescent="0.25">
      <c r="A93" s="291" t="s">
        <v>281</v>
      </c>
      <c r="B93" s="128" t="s">
        <v>182</v>
      </c>
      <c r="C93" s="262" t="s">
        <v>60</v>
      </c>
      <c r="D93" s="262"/>
      <c r="E93" s="262"/>
      <c r="F93" s="262"/>
      <c r="G93" s="262"/>
      <c r="H93" s="262"/>
      <c r="I93" s="262"/>
      <c r="J93" s="262"/>
      <c r="K93" s="262"/>
      <c r="L93" s="272"/>
      <c r="M93" s="272"/>
      <c r="N93" s="272">
        <v>0</v>
      </c>
      <c r="O93" s="272">
        <v>4</v>
      </c>
      <c r="P93" s="272"/>
      <c r="Q93" s="272"/>
      <c r="R93" s="272"/>
      <c r="S93" s="272"/>
      <c r="T93" s="272"/>
      <c r="U93" s="272"/>
      <c r="V93" s="272"/>
      <c r="W93" s="272"/>
      <c r="X93" s="272"/>
      <c r="Y93" s="262">
        <v>4</v>
      </c>
      <c r="Z93" s="267" t="s">
        <v>56</v>
      </c>
      <c r="AA93" s="268" t="s">
        <v>296</v>
      </c>
      <c r="AB93" s="269" t="s">
        <v>95</v>
      </c>
      <c r="AC93" s="261"/>
      <c r="AD93" s="261" t="s">
        <v>183</v>
      </c>
      <c r="AE93" s="270"/>
    </row>
    <row r="94" spans="1:31" s="271" customFormat="1" ht="13.5" x14ac:dyDescent="0.25">
      <c r="A94" s="291" t="s">
        <v>282</v>
      </c>
      <c r="B94" s="128" t="s">
        <v>184</v>
      </c>
      <c r="C94" s="262" t="s">
        <v>8</v>
      </c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2">
        <v>2</v>
      </c>
      <c r="Q94" s="262">
        <v>2</v>
      </c>
      <c r="R94" s="261"/>
      <c r="S94" s="261"/>
      <c r="T94" s="261"/>
      <c r="U94" s="261"/>
      <c r="V94" s="261"/>
      <c r="W94" s="261"/>
      <c r="X94" s="261"/>
      <c r="Y94" s="262">
        <v>4</v>
      </c>
      <c r="Z94" s="267" t="s">
        <v>185</v>
      </c>
      <c r="AA94" s="268" t="s">
        <v>295</v>
      </c>
      <c r="AB94" s="269" t="s">
        <v>95</v>
      </c>
      <c r="AC94" s="261"/>
      <c r="AD94" s="261" t="s">
        <v>186</v>
      </c>
      <c r="AE94" s="270"/>
    </row>
    <row r="95" spans="1:31" s="115" customFormat="1" ht="13.5" x14ac:dyDescent="0.25">
      <c r="A95" s="165" t="s">
        <v>283</v>
      </c>
      <c r="B95" s="128" t="s">
        <v>187</v>
      </c>
      <c r="C95" s="58" t="s">
        <v>60</v>
      </c>
      <c r="D95" s="58"/>
      <c r="E95" s="58"/>
      <c r="F95" s="58"/>
      <c r="G95" s="58"/>
      <c r="H95" s="58"/>
      <c r="I95" s="58"/>
      <c r="J95" s="58"/>
      <c r="K95" s="58"/>
      <c r="L95" s="129"/>
      <c r="M95" s="129"/>
      <c r="N95" s="1"/>
      <c r="O95" s="1"/>
      <c r="P95" s="129">
        <v>0</v>
      </c>
      <c r="Q95" s="129">
        <v>2</v>
      </c>
      <c r="R95" s="129"/>
      <c r="S95" s="129"/>
      <c r="T95" s="129"/>
      <c r="U95" s="129"/>
      <c r="V95" s="129"/>
      <c r="W95" s="129"/>
      <c r="X95" s="129"/>
      <c r="Y95" s="58">
        <v>3</v>
      </c>
      <c r="Z95" s="88" t="s">
        <v>188</v>
      </c>
      <c r="AA95" s="240" t="s">
        <v>295</v>
      </c>
      <c r="AB95" s="174" t="s">
        <v>91</v>
      </c>
      <c r="AC95" s="1"/>
      <c r="AD95" s="1"/>
      <c r="AE95" s="132"/>
    </row>
    <row r="96" spans="1:31" s="115" customFormat="1" ht="13.5" x14ac:dyDescent="0.25">
      <c r="A96" s="165" t="s">
        <v>284</v>
      </c>
      <c r="B96" s="128" t="s">
        <v>189</v>
      </c>
      <c r="C96" s="59" t="s">
        <v>8</v>
      </c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59"/>
      <c r="Q96" s="59"/>
      <c r="R96" s="59">
        <v>2</v>
      </c>
      <c r="S96" s="59">
        <v>2</v>
      </c>
      <c r="T96" s="178"/>
      <c r="U96" s="178"/>
      <c r="V96" s="178"/>
      <c r="W96" s="178"/>
      <c r="X96" s="178"/>
      <c r="Y96" s="59">
        <v>4</v>
      </c>
      <c r="Z96" s="118" t="s">
        <v>56</v>
      </c>
      <c r="AA96" s="242" t="s">
        <v>296</v>
      </c>
      <c r="AB96" s="174" t="s">
        <v>91</v>
      </c>
      <c r="AC96" s="1"/>
      <c r="AD96" s="1" t="s">
        <v>190</v>
      </c>
      <c r="AE96" s="132"/>
    </row>
    <row r="97" spans="1:31" s="115" customFormat="1" ht="13.5" x14ac:dyDescent="0.25">
      <c r="A97" s="165" t="s">
        <v>285</v>
      </c>
      <c r="B97" s="128" t="s">
        <v>191</v>
      </c>
      <c r="C97" s="58" t="s">
        <v>8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58">
        <v>2</v>
      </c>
      <c r="S97" s="58">
        <v>2</v>
      </c>
      <c r="T97" s="1"/>
      <c r="U97" s="1"/>
      <c r="V97" s="1"/>
      <c r="W97" s="1"/>
      <c r="X97" s="1"/>
      <c r="Y97" s="58">
        <v>4</v>
      </c>
      <c r="Z97" s="88" t="s">
        <v>192</v>
      </c>
      <c r="AA97" s="240" t="s">
        <v>295</v>
      </c>
      <c r="AB97" s="174" t="s">
        <v>91</v>
      </c>
      <c r="AC97" s="1"/>
      <c r="AD97" s="1"/>
      <c r="AE97" s="132"/>
    </row>
    <row r="98" spans="1:31" s="115" customFormat="1" ht="13.5" x14ac:dyDescent="0.25">
      <c r="A98" s="1" t="s">
        <v>261</v>
      </c>
      <c r="B98" s="128" t="s">
        <v>193</v>
      </c>
      <c r="C98" s="192" t="s">
        <v>8</v>
      </c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192">
        <v>2</v>
      </c>
      <c r="S98" s="192">
        <v>2</v>
      </c>
      <c r="T98" s="208"/>
      <c r="U98" s="208"/>
      <c r="V98" s="208"/>
      <c r="W98" s="208"/>
      <c r="X98" s="208"/>
      <c r="Y98" s="192">
        <v>4</v>
      </c>
      <c r="Z98" s="206" t="s">
        <v>194</v>
      </c>
      <c r="AA98" s="249" t="s">
        <v>295</v>
      </c>
      <c r="AB98" s="1" t="s">
        <v>95</v>
      </c>
      <c r="AC98" s="1"/>
      <c r="AD98" s="1" t="s">
        <v>25</v>
      </c>
      <c r="AE98" s="132"/>
    </row>
    <row r="99" spans="1:31" s="115" customFormat="1" ht="13.5" x14ac:dyDescent="0.25">
      <c r="A99" s="1" t="s">
        <v>262</v>
      </c>
      <c r="B99" s="128" t="s">
        <v>195</v>
      </c>
      <c r="C99" s="58" t="s">
        <v>8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59">
        <v>2</v>
      </c>
      <c r="U99" s="59">
        <v>2</v>
      </c>
      <c r="V99" s="1"/>
      <c r="W99" s="1"/>
      <c r="X99" s="1"/>
      <c r="Y99" s="59">
        <v>4</v>
      </c>
      <c r="Z99" s="118" t="s">
        <v>196</v>
      </c>
      <c r="AA99" s="242" t="s">
        <v>299</v>
      </c>
      <c r="AB99" s="1" t="s">
        <v>90</v>
      </c>
      <c r="AC99" s="1"/>
      <c r="AD99" s="1" t="s">
        <v>58</v>
      </c>
      <c r="AE99" s="132"/>
    </row>
    <row r="100" spans="1:31" s="115" customFormat="1" ht="13.5" x14ac:dyDescent="0.25">
      <c r="A100" s="1" t="s">
        <v>286</v>
      </c>
      <c r="B100" s="128" t="s">
        <v>197</v>
      </c>
      <c r="C100" s="58" t="s">
        <v>8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58">
        <v>2</v>
      </c>
      <c r="U100" s="58">
        <v>2</v>
      </c>
      <c r="V100" s="1"/>
      <c r="W100" s="1"/>
      <c r="X100" s="1"/>
      <c r="Y100" s="58">
        <v>4</v>
      </c>
      <c r="Z100" s="88" t="s">
        <v>37</v>
      </c>
      <c r="AA100" s="240" t="s">
        <v>295</v>
      </c>
      <c r="AB100" s="174" t="s">
        <v>91</v>
      </c>
      <c r="AC100" s="1"/>
      <c r="AD100" s="1"/>
      <c r="AE100" s="132"/>
    </row>
    <row r="101" spans="1:31" s="115" customFormat="1" ht="13.5" x14ac:dyDescent="0.25">
      <c r="A101" s="1" t="s">
        <v>263</v>
      </c>
      <c r="B101" s="128" t="s">
        <v>198</v>
      </c>
      <c r="C101" s="59" t="s">
        <v>8</v>
      </c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92">
        <v>2</v>
      </c>
      <c r="U101" s="192">
        <v>2</v>
      </c>
      <c r="V101" s="178"/>
      <c r="W101" s="178"/>
      <c r="X101" s="178"/>
      <c r="Y101" s="192">
        <v>4</v>
      </c>
      <c r="Z101" s="206" t="s">
        <v>124</v>
      </c>
      <c r="AA101" s="249" t="s">
        <v>297</v>
      </c>
      <c r="AB101" s="1" t="s">
        <v>95</v>
      </c>
      <c r="AC101" s="1"/>
      <c r="AD101" s="1" t="s">
        <v>25</v>
      </c>
      <c r="AE101" s="132"/>
    </row>
    <row r="102" spans="1:31" s="271" customFormat="1" ht="13.5" x14ac:dyDescent="0.25">
      <c r="A102" s="261" t="s">
        <v>287</v>
      </c>
      <c r="B102" s="128" t="s">
        <v>199</v>
      </c>
      <c r="C102" s="262" t="s">
        <v>8</v>
      </c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2">
        <v>2</v>
      </c>
      <c r="W102" s="262">
        <v>2</v>
      </c>
      <c r="X102" s="261"/>
      <c r="Y102" s="262">
        <v>4</v>
      </c>
      <c r="Z102" s="267" t="s">
        <v>185</v>
      </c>
      <c r="AA102" s="268" t="s">
        <v>295</v>
      </c>
      <c r="AB102" s="269" t="s">
        <v>95</v>
      </c>
      <c r="AC102" s="261"/>
      <c r="AD102" s="261"/>
      <c r="AE102" s="270"/>
    </row>
    <row r="103" spans="1:31" s="11" customFormat="1" ht="13.5" x14ac:dyDescent="0.25">
      <c r="A103" s="1" t="s">
        <v>264</v>
      </c>
      <c r="B103" s="128" t="s">
        <v>200</v>
      </c>
      <c r="C103" s="205" t="s">
        <v>8</v>
      </c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209">
        <v>2</v>
      </c>
      <c r="W103" s="209">
        <v>2</v>
      </c>
      <c r="X103" s="37"/>
      <c r="Y103" s="209">
        <v>4</v>
      </c>
      <c r="Z103" s="193" t="s">
        <v>201</v>
      </c>
      <c r="AA103" s="240" t="s">
        <v>301</v>
      </c>
      <c r="AB103" s="1" t="s">
        <v>112</v>
      </c>
      <c r="AC103" s="37"/>
      <c r="AD103" s="37"/>
      <c r="AE103" s="130"/>
    </row>
    <row r="104" spans="1:31" s="11" customFormat="1" ht="13.5" x14ac:dyDescent="0.25">
      <c r="A104" s="210"/>
      <c r="B104" s="54" t="s">
        <v>128</v>
      </c>
      <c r="C104" s="76"/>
      <c r="D104" s="338"/>
      <c r="E104" s="338"/>
      <c r="F104" s="338"/>
      <c r="G104" s="338"/>
      <c r="H104" s="338"/>
      <c r="I104" s="338"/>
      <c r="J104" s="338"/>
      <c r="K104" s="338"/>
      <c r="L104" s="338"/>
      <c r="M104" s="338"/>
      <c r="N104" s="338"/>
      <c r="O104" s="338"/>
      <c r="P104" s="336"/>
      <c r="Q104" s="337"/>
      <c r="R104" s="336"/>
      <c r="S104" s="337"/>
      <c r="T104" s="336"/>
      <c r="U104" s="337"/>
      <c r="V104" s="336"/>
      <c r="W104" s="337"/>
      <c r="X104" s="77">
        <f>SUM(D104:W104)</f>
        <v>0</v>
      </c>
      <c r="Y104" s="211">
        <v>18</v>
      </c>
      <c r="Z104" s="212"/>
      <c r="AA104" s="251"/>
      <c r="AB104" s="78"/>
      <c r="AC104" s="78"/>
      <c r="AD104" s="78"/>
      <c r="AE104" s="213"/>
    </row>
    <row r="105" spans="1:31" s="11" customFormat="1" ht="13.5" x14ac:dyDescent="0.25">
      <c r="A105" s="210"/>
      <c r="B105" s="100" t="s">
        <v>202</v>
      </c>
      <c r="C105" s="76" t="s">
        <v>133</v>
      </c>
      <c r="D105" s="327">
        <v>0</v>
      </c>
      <c r="E105" s="333"/>
      <c r="F105" s="327">
        <v>0</v>
      </c>
      <c r="G105" s="333"/>
      <c r="H105" s="327">
        <v>0</v>
      </c>
      <c r="I105" s="333"/>
      <c r="J105" s="327">
        <v>0</v>
      </c>
      <c r="K105" s="333"/>
      <c r="L105" s="327">
        <v>3</v>
      </c>
      <c r="M105" s="333"/>
      <c r="N105" s="327">
        <v>0</v>
      </c>
      <c r="O105" s="333"/>
      <c r="P105" s="327">
        <v>0</v>
      </c>
      <c r="Q105" s="328"/>
      <c r="R105" s="327">
        <v>0</v>
      </c>
      <c r="S105" s="328"/>
      <c r="T105" s="327">
        <v>3</v>
      </c>
      <c r="U105" s="328"/>
      <c r="V105" s="327">
        <v>12</v>
      </c>
      <c r="W105" s="328"/>
      <c r="X105" s="77">
        <f>SUM(D105:W105)</f>
        <v>18</v>
      </c>
      <c r="Y105" s="211"/>
      <c r="Z105" s="212"/>
      <c r="AA105" s="251"/>
      <c r="AB105" s="78"/>
      <c r="AC105" s="78"/>
      <c r="AD105" s="78"/>
      <c r="AE105" s="213"/>
    </row>
    <row r="106" spans="1:31" s="11" customFormat="1" ht="13.5" x14ac:dyDescent="0.25">
      <c r="A106" s="210"/>
      <c r="B106" s="101" t="s">
        <v>203</v>
      </c>
      <c r="C106" s="76" t="s">
        <v>133</v>
      </c>
      <c r="D106" s="327">
        <v>0</v>
      </c>
      <c r="E106" s="333"/>
      <c r="F106" s="327">
        <v>0</v>
      </c>
      <c r="G106" s="333"/>
      <c r="H106" s="327">
        <v>0</v>
      </c>
      <c r="I106" s="333"/>
      <c r="J106" s="327">
        <v>0</v>
      </c>
      <c r="K106" s="333"/>
      <c r="L106" s="327">
        <v>3</v>
      </c>
      <c r="M106" s="333"/>
      <c r="N106" s="327">
        <v>5</v>
      </c>
      <c r="O106" s="333"/>
      <c r="P106" s="327">
        <v>5</v>
      </c>
      <c r="Q106" s="328"/>
      <c r="R106" s="334">
        <v>0</v>
      </c>
      <c r="S106" s="335"/>
      <c r="T106" s="327">
        <v>0</v>
      </c>
      <c r="U106" s="328"/>
      <c r="V106" s="327">
        <v>5</v>
      </c>
      <c r="W106" s="328"/>
      <c r="X106" s="77">
        <f>SUM(D106:W106)</f>
        <v>18</v>
      </c>
      <c r="Y106" s="211"/>
      <c r="Z106" s="212"/>
      <c r="AA106" s="251"/>
      <c r="AB106" s="78"/>
      <c r="AC106" s="78"/>
      <c r="AD106" s="78"/>
      <c r="AE106" s="213"/>
    </row>
    <row r="107" spans="1:31" s="82" customFormat="1" ht="13.5" x14ac:dyDescent="0.25">
      <c r="A107" s="165"/>
      <c r="B107" s="102" t="s">
        <v>204</v>
      </c>
      <c r="C107" s="79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5"/>
      <c r="Q107" s="216"/>
      <c r="R107" s="215"/>
      <c r="S107" s="216"/>
      <c r="T107" s="215"/>
      <c r="U107" s="216"/>
      <c r="V107" s="215"/>
      <c r="W107" s="216"/>
      <c r="X107" s="80"/>
      <c r="Y107" s="217"/>
      <c r="Z107" s="218"/>
      <c r="AA107" s="215"/>
      <c r="AB107" s="81"/>
      <c r="AC107" s="81"/>
      <c r="AD107" s="81"/>
      <c r="AE107" s="219"/>
    </row>
    <row r="108" spans="1:31" s="11" customFormat="1" ht="26.25" thickBot="1" x14ac:dyDescent="0.3">
      <c r="A108" s="220"/>
      <c r="B108" s="103" t="s">
        <v>127</v>
      </c>
      <c r="C108" s="83"/>
      <c r="D108" s="329"/>
      <c r="E108" s="329"/>
      <c r="F108" s="329"/>
      <c r="G108" s="329"/>
      <c r="H108" s="329"/>
      <c r="I108" s="329"/>
      <c r="J108" s="330">
        <v>3</v>
      </c>
      <c r="K108" s="330"/>
      <c r="L108" s="330"/>
      <c r="M108" s="330"/>
      <c r="N108" s="330"/>
      <c r="O108" s="330"/>
      <c r="P108" s="331"/>
      <c r="Q108" s="332"/>
      <c r="R108" s="331"/>
      <c r="S108" s="332"/>
      <c r="T108" s="331">
        <v>6</v>
      </c>
      <c r="U108" s="332"/>
      <c r="V108" s="331">
        <v>6</v>
      </c>
      <c r="W108" s="332"/>
      <c r="X108" s="125">
        <f>SUM(D108:W108)</f>
        <v>15</v>
      </c>
      <c r="Y108" s="221">
        <f>SUM(Y109:Y111)</f>
        <v>15</v>
      </c>
      <c r="Z108" s="84"/>
      <c r="AA108" s="252"/>
      <c r="AB108" s="85"/>
      <c r="AC108" s="85"/>
      <c r="AD108" s="85"/>
      <c r="AE108" s="222"/>
    </row>
    <row r="109" spans="1:31" s="11" customFormat="1" ht="13.5" x14ac:dyDescent="0.25">
      <c r="A109" s="1" t="s">
        <v>265</v>
      </c>
      <c r="B109" s="128" t="s">
        <v>59</v>
      </c>
      <c r="C109" s="86" t="s">
        <v>60</v>
      </c>
      <c r="D109" s="87"/>
      <c r="E109" s="87"/>
      <c r="F109" s="87"/>
      <c r="G109" s="87"/>
      <c r="H109" s="87"/>
      <c r="I109" s="87"/>
      <c r="J109" s="87">
        <v>0</v>
      </c>
      <c r="K109" s="87">
        <v>2</v>
      </c>
      <c r="L109" s="223"/>
      <c r="M109" s="223"/>
      <c r="N109" s="126"/>
      <c r="O109" s="126"/>
      <c r="P109" s="126"/>
      <c r="Q109" s="126"/>
      <c r="R109" s="87"/>
      <c r="S109" s="87"/>
      <c r="T109" s="223"/>
      <c r="U109" s="224"/>
      <c r="V109" s="126"/>
      <c r="W109" s="126"/>
      <c r="X109" s="126"/>
      <c r="Y109" s="126">
        <v>5</v>
      </c>
      <c r="Z109" s="259" t="s">
        <v>298</v>
      </c>
      <c r="AA109" s="243" t="s">
        <v>295</v>
      </c>
      <c r="AB109" s="1" t="s">
        <v>100</v>
      </c>
      <c r="AC109" s="45"/>
      <c r="AD109" s="45"/>
      <c r="AE109" s="225"/>
    </row>
    <row r="110" spans="1:31" s="11" customFormat="1" ht="13.5" x14ac:dyDescent="0.25">
      <c r="A110" s="1" t="s">
        <v>266</v>
      </c>
      <c r="B110" s="104" t="s">
        <v>61</v>
      </c>
      <c r="C110" s="58" t="s">
        <v>60</v>
      </c>
      <c r="D110" s="58"/>
      <c r="E110" s="58"/>
      <c r="F110" s="58"/>
      <c r="G110" s="58"/>
      <c r="H110" s="58"/>
      <c r="I110" s="58"/>
      <c r="J110" s="58"/>
      <c r="K110" s="58"/>
      <c r="L110" s="37"/>
      <c r="M110" s="37"/>
      <c r="N110" s="58"/>
      <c r="O110" s="58"/>
      <c r="P110" s="58"/>
      <c r="Q110" s="58"/>
      <c r="R110" s="58"/>
      <c r="S110" s="58"/>
      <c r="T110" s="58">
        <v>0</v>
      </c>
      <c r="U110" s="58">
        <v>2</v>
      </c>
      <c r="V110" s="58"/>
      <c r="W110" s="58"/>
      <c r="X110" s="58"/>
      <c r="Y110" s="58">
        <v>5</v>
      </c>
      <c r="Z110" s="88"/>
      <c r="AA110" s="240"/>
      <c r="AB110" s="37"/>
      <c r="AC110" s="37"/>
      <c r="AD110" s="37"/>
      <c r="AE110" s="130"/>
    </row>
    <row r="111" spans="1:31" s="11" customFormat="1" ht="13.5" x14ac:dyDescent="0.25">
      <c r="A111" s="1" t="s">
        <v>267</v>
      </c>
      <c r="B111" s="104" t="s">
        <v>62</v>
      </c>
      <c r="C111" s="58" t="s">
        <v>60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37"/>
      <c r="O111" s="37"/>
      <c r="P111" s="58"/>
      <c r="Q111" s="58"/>
      <c r="R111" s="58"/>
      <c r="S111" s="58"/>
      <c r="T111" s="58"/>
      <c r="U111" s="58"/>
      <c r="V111" s="58">
        <v>0</v>
      </c>
      <c r="W111" s="58">
        <v>2</v>
      </c>
      <c r="X111" s="58"/>
      <c r="Y111" s="58">
        <v>5</v>
      </c>
      <c r="Z111" s="88"/>
      <c r="AA111" s="240"/>
      <c r="AB111" s="37"/>
      <c r="AC111" s="37"/>
      <c r="AD111" s="37" t="s">
        <v>61</v>
      </c>
      <c r="AE111" s="130"/>
    </row>
    <row r="112" spans="1:31" s="11" customFormat="1" ht="13.5" x14ac:dyDescent="0.25">
      <c r="A112" s="165"/>
      <c r="B112" s="104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37"/>
      <c r="O112" s="37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88"/>
      <c r="AA112" s="240"/>
      <c r="AB112" s="37"/>
      <c r="AC112" s="37"/>
      <c r="AD112" s="37"/>
      <c r="AE112" s="130"/>
    </row>
    <row r="113" spans="1:31" s="11" customFormat="1" ht="25.5" x14ac:dyDescent="0.25">
      <c r="A113" s="165"/>
      <c r="B113" s="105" t="s">
        <v>40</v>
      </c>
      <c r="C113" s="58"/>
      <c r="D113" s="324"/>
      <c r="E113" s="325"/>
      <c r="F113" s="325"/>
      <c r="G113" s="325"/>
      <c r="H113" s="325"/>
      <c r="I113" s="325"/>
      <c r="J113" s="325"/>
      <c r="K113" s="325"/>
      <c r="L113" s="326"/>
      <c r="M113" s="326"/>
      <c r="N113" s="326" t="s">
        <v>121</v>
      </c>
      <c r="O113" s="326"/>
      <c r="P113" s="124"/>
      <c r="Q113" s="124"/>
      <c r="R113" s="124"/>
      <c r="S113" s="124"/>
      <c r="T113" s="124"/>
      <c r="U113" s="124"/>
      <c r="V113" s="124"/>
      <c r="W113" s="124"/>
      <c r="X113" s="124"/>
      <c r="Y113" s="58"/>
      <c r="Z113" s="88"/>
      <c r="AA113" s="240"/>
      <c r="AB113" s="37"/>
      <c r="AC113" s="37"/>
      <c r="AD113" s="37"/>
      <c r="AE113" s="130"/>
    </row>
    <row r="114" spans="1:31" s="275" customFormat="1" ht="13.5" x14ac:dyDescent="0.25">
      <c r="A114" s="261" t="s">
        <v>312</v>
      </c>
      <c r="B114" s="304" t="s">
        <v>289</v>
      </c>
      <c r="C114" s="262" t="s">
        <v>8</v>
      </c>
      <c r="D114" s="262"/>
      <c r="E114" s="262"/>
      <c r="F114" s="262"/>
      <c r="G114" s="262"/>
      <c r="H114" s="272" t="s">
        <v>43</v>
      </c>
      <c r="I114" s="262"/>
      <c r="J114" s="262"/>
      <c r="K114" s="262"/>
      <c r="L114" s="272" t="s">
        <v>43</v>
      </c>
      <c r="M114" s="262"/>
      <c r="N114" s="26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76">
        <v>0</v>
      </c>
      <c r="Z114" s="261" t="s">
        <v>19</v>
      </c>
      <c r="AA114" s="262" t="s">
        <v>295</v>
      </c>
      <c r="AB114" s="273" t="s">
        <v>89</v>
      </c>
      <c r="AC114" s="293"/>
      <c r="AD114" s="293"/>
      <c r="AE114" s="294"/>
    </row>
    <row r="115" spans="1:31" s="275" customFormat="1" ht="13.5" x14ac:dyDescent="0.25">
      <c r="A115" s="261" t="s">
        <v>313</v>
      </c>
      <c r="B115" s="304" t="s">
        <v>290</v>
      </c>
      <c r="C115" s="262" t="s">
        <v>8</v>
      </c>
      <c r="D115" s="262"/>
      <c r="E115" s="262"/>
      <c r="F115" s="262"/>
      <c r="G115" s="262"/>
      <c r="H115" s="272" t="s">
        <v>43</v>
      </c>
      <c r="I115" s="261"/>
      <c r="J115" s="295"/>
      <c r="K115" s="262"/>
      <c r="L115" s="272" t="s">
        <v>43</v>
      </c>
      <c r="M115" s="262"/>
      <c r="N115" s="295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76">
        <v>0</v>
      </c>
      <c r="Z115" s="261" t="s">
        <v>11</v>
      </c>
      <c r="AA115" s="262" t="s">
        <v>295</v>
      </c>
      <c r="AB115" s="273" t="s">
        <v>90</v>
      </c>
      <c r="AC115" s="293"/>
      <c r="AD115" s="293"/>
      <c r="AE115" s="294"/>
    </row>
    <row r="116" spans="1:31" s="275" customFormat="1" ht="13.5" x14ac:dyDescent="0.25">
      <c r="A116" s="261" t="s">
        <v>314</v>
      </c>
      <c r="B116" s="304" t="s">
        <v>291</v>
      </c>
      <c r="C116" s="262" t="s">
        <v>8</v>
      </c>
      <c r="D116" s="262"/>
      <c r="E116" s="262"/>
      <c r="F116" s="262"/>
      <c r="G116" s="262"/>
      <c r="H116" s="262"/>
      <c r="I116" s="262"/>
      <c r="J116" s="272" t="s">
        <v>43</v>
      </c>
      <c r="K116" s="262"/>
      <c r="L116" s="262"/>
      <c r="M116" s="262"/>
      <c r="N116" s="272" t="s">
        <v>43</v>
      </c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76">
        <v>0</v>
      </c>
      <c r="Z116" s="261" t="s">
        <v>292</v>
      </c>
      <c r="AA116" s="262" t="s">
        <v>299</v>
      </c>
      <c r="AB116" s="296" t="s">
        <v>293</v>
      </c>
      <c r="AC116" s="293"/>
      <c r="AD116" s="293"/>
      <c r="AE116" s="294"/>
    </row>
    <row r="117" spans="1:31" s="275" customFormat="1" ht="14.25" thickBot="1" x14ac:dyDescent="0.3">
      <c r="A117" s="297"/>
      <c r="B117" s="305" t="s">
        <v>41</v>
      </c>
      <c r="C117" s="298" t="s">
        <v>42</v>
      </c>
      <c r="D117" s="298">
        <v>0</v>
      </c>
      <c r="E117" s="298">
        <v>2</v>
      </c>
      <c r="F117" s="298">
        <v>0</v>
      </c>
      <c r="G117" s="298">
        <v>2</v>
      </c>
      <c r="H117" s="298"/>
      <c r="I117" s="298" t="s">
        <v>43</v>
      </c>
      <c r="J117" s="299"/>
      <c r="K117" s="298" t="s">
        <v>43</v>
      </c>
      <c r="L117" s="299"/>
      <c r="M117" s="298" t="s">
        <v>43</v>
      </c>
      <c r="N117" s="299"/>
      <c r="O117" s="298" t="s">
        <v>43</v>
      </c>
      <c r="P117" s="298"/>
      <c r="Q117" s="298" t="s">
        <v>43</v>
      </c>
      <c r="R117" s="298"/>
      <c r="S117" s="298" t="s">
        <v>43</v>
      </c>
      <c r="T117" s="298"/>
      <c r="U117" s="298" t="s">
        <v>43</v>
      </c>
      <c r="V117" s="298"/>
      <c r="W117" s="298" t="s">
        <v>43</v>
      </c>
      <c r="X117" s="298"/>
      <c r="Y117" s="298">
        <v>0</v>
      </c>
      <c r="Z117" s="300" t="s">
        <v>44</v>
      </c>
      <c r="AA117" s="301"/>
      <c r="AB117" s="302" t="s">
        <v>104</v>
      </c>
      <c r="AC117" s="302"/>
      <c r="AD117" s="302"/>
      <c r="AE117" s="303"/>
    </row>
    <row r="118" spans="1:31" s="11" customFormat="1" ht="14.25" thickBot="1" x14ac:dyDescent="0.3">
      <c r="A118" s="189"/>
      <c r="B118" s="24"/>
      <c r="C118" s="25"/>
      <c r="D118" s="25"/>
      <c r="E118" s="25"/>
      <c r="F118" s="25"/>
      <c r="G118" s="25"/>
      <c r="H118" s="25"/>
      <c r="I118" s="25"/>
      <c r="J118" s="226"/>
      <c r="K118" s="25"/>
      <c r="L118" s="226"/>
      <c r="M118" s="25"/>
      <c r="N118" s="226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8"/>
      <c r="AA118" s="253"/>
      <c r="AB118" s="133"/>
      <c r="AC118" s="133"/>
      <c r="AD118" s="133"/>
      <c r="AE118" s="133"/>
    </row>
    <row r="119" spans="1:31" s="11" customFormat="1" ht="39" hidden="1" thickBot="1" x14ac:dyDescent="0.3">
      <c r="A119" s="1"/>
      <c r="B119" s="106" t="s">
        <v>79</v>
      </c>
      <c r="C119" s="86"/>
      <c r="D119" s="320">
        <f>D26+D59+D78+D105</f>
        <v>3</v>
      </c>
      <c r="E119" s="321"/>
      <c r="F119" s="320">
        <f>F26+F59+F78+F105</f>
        <v>0</v>
      </c>
      <c r="G119" s="321"/>
      <c r="H119" s="320">
        <f>H26+H59+H78+H105</f>
        <v>3</v>
      </c>
      <c r="I119" s="321"/>
      <c r="J119" s="320">
        <f>J26+J59+J78+J105</f>
        <v>3</v>
      </c>
      <c r="K119" s="321"/>
      <c r="L119" s="320">
        <f>L26+L59+L78+L105</f>
        <v>10</v>
      </c>
      <c r="M119" s="321"/>
      <c r="N119" s="320">
        <f>N26+N59+N78+N105</f>
        <v>13</v>
      </c>
      <c r="O119" s="321"/>
      <c r="P119" s="320">
        <f>P26+P59+P78+P105</f>
        <v>12</v>
      </c>
      <c r="Q119" s="321"/>
      <c r="R119" s="320">
        <f>R26+R59+R78+R105</f>
        <v>17</v>
      </c>
      <c r="S119" s="321"/>
      <c r="T119" s="320">
        <f>T26+T59+T78+T105</f>
        <v>15</v>
      </c>
      <c r="U119" s="321"/>
      <c r="V119" s="320">
        <f>V26+V59+V78+V105</f>
        <v>21</v>
      </c>
      <c r="W119" s="321"/>
      <c r="X119" s="55">
        <f>SUM(D119:W119)</f>
        <v>97</v>
      </c>
      <c r="Y119" s="89">
        <f>SUM(Y78+Y59+Y104+Y25)</f>
        <v>97</v>
      </c>
      <c r="Z119" s="29"/>
      <c r="AA119" s="254"/>
      <c r="AB119" s="133"/>
      <c r="AC119" s="133"/>
      <c r="AD119" s="133"/>
      <c r="AE119" s="133"/>
    </row>
    <row r="120" spans="1:31" s="11" customFormat="1" ht="39" hidden="1" thickBot="1" x14ac:dyDescent="0.3">
      <c r="A120" s="1"/>
      <c r="B120" s="107" t="s">
        <v>80</v>
      </c>
      <c r="C120" s="17"/>
      <c r="D120" s="322">
        <f>D26+D59+D91+D106</f>
        <v>3</v>
      </c>
      <c r="E120" s="323"/>
      <c r="F120" s="322">
        <f>F26+F59+F91+F106</f>
        <v>0</v>
      </c>
      <c r="G120" s="323"/>
      <c r="H120" s="322">
        <f>H26+H59+H91+H106</f>
        <v>3</v>
      </c>
      <c r="I120" s="323"/>
      <c r="J120" s="322">
        <f>J26+J59+J91+J106</f>
        <v>3</v>
      </c>
      <c r="K120" s="323"/>
      <c r="L120" s="322">
        <f>L26+L59+L91+L106</f>
        <v>10</v>
      </c>
      <c r="M120" s="323"/>
      <c r="N120" s="322">
        <f>N26+N59+N91+N106</f>
        <v>14</v>
      </c>
      <c r="O120" s="323"/>
      <c r="P120" s="322">
        <f>P26+P59+P91+P106</f>
        <v>12</v>
      </c>
      <c r="Q120" s="323"/>
      <c r="R120" s="322">
        <f>R26+R59+R91+R106</f>
        <v>17</v>
      </c>
      <c r="S120" s="323"/>
      <c r="T120" s="322">
        <f>T26+T59+T91+T106</f>
        <v>17</v>
      </c>
      <c r="U120" s="323"/>
      <c r="V120" s="322">
        <f>V26+V59+V91+V106</f>
        <v>18</v>
      </c>
      <c r="W120" s="323"/>
      <c r="X120" s="127">
        <f>SUM(D120:W120)</f>
        <v>97</v>
      </c>
      <c r="Y120" s="30">
        <f>SUM(Y91+Y59+Y104+Y25)</f>
        <v>97</v>
      </c>
      <c r="Z120" s="29"/>
      <c r="AA120" s="254"/>
      <c r="AB120" s="133"/>
      <c r="AC120" s="133"/>
      <c r="AD120" s="133"/>
      <c r="AE120" s="133"/>
    </row>
    <row r="121" spans="1:31" s="11" customFormat="1" ht="14.25" hidden="1" thickBot="1" x14ac:dyDescent="0.3">
      <c r="A121" s="1"/>
      <c r="B121" s="18"/>
      <c r="C121" s="19"/>
      <c r="D121" s="20"/>
      <c r="E121" s="21"/>
      <c r="F121" s="20"/>
      <c r="G121" s="21"/>
      <c r="H121" s="20"/>
      <c r="I121" s="21"/>
      <c r="J121" s="20"/>
      <c r="K121" s="21"/>
      <c r="L121" s="20"/>
      <c r="M121" s="21"/>
      <c r="N121" s="20"/>
      <c r="O121" s="21"/>
      <c r="P121" s="20"/>
      <c r="Q121" s="21"/>
      <c r="R121" s="20"/>
      <c r="S121" s="21"/>
      <c r="T121" s="20"/>
      <c r="U121" s="21"/>
      <c r="V121" s="20"/>
      <c r="W121" s="21"/>
      <c r="X121" s="20"/>
      <c r="Y121" s="20"/>
      <c r="Z121" s="29"/>
      <c r="AA121" s="254"/>
      <c r="AB121" s="133"/>
      <c r="AC121" s="133"/>
      <c r="AD121" s="133"/>
      <c r="AE121" s="133"/>
    </row>
    <row r="122" spans="1:31" s="11" customFormat="1" ht="13.5" x14ac:dyDescent="0.25">
      <c r="A122" s="1"/>
      <c r="B122" s="108" t="s">
        <v>81</v>
      </c>
      <c r="C122" s="57"/>
      <c r="D122" s="320">
        <f>D8+D16+D26+D34+D59+D78+D105+D108</f>
        <v>28</v>
      </c>
      <c r="E122" s="321"/>
      <c r="F122" s="320">
        <f>F8+F16+F26+F34+F59+F78+F105+F108</f>
        <v>30</v>
      </c>
      <c r="G122" s="321"/>
      <c r="H122" s="320">
        <f>H8+H16+H26+H34+H59+H78+H105+H108</f>
        <v>28</v>
      </c>
      <c r="I122" s="321"/>
      <c r="J122" s="320">
        <f>J8+J16+J26+J34+J59+J78+J105+J108</f>
        <v>31</v>
      </c>
      <c r="K122" s="321"/>
      <c r="L122" s="320">
        <f>L8+L16+L26+L34+L59+L78+L105+L108</f>
        <v>30</v>
      </c>
      <c r="M122" s="321"/>
      <c r="N122" s="320">
        <f>N8+N16+N26+N34+N59+N78+N105+N108</f>
        <v>28</v>
      </c>
      <c r="O122" s="321"/>
      <c r="P122" s="320">
        <f>P8+P16+P26+P34+P59+P78+P105+P108</f>
        <v>30</v>
      </c>
      <c r="Q122" s="321"/>
      <c r="R122" s="320">
        <f>R8+R16+R26+R34+R59+R78+R105+R108</f>
        <v>32</v>
      </c>
      <c r="S122" s="321"/>
      <c r="T122" s="320">
        <f>T8+T16+T26+T34+T59+T78+T105+T108</f>
        <v>31</v>
      </c>
      <c r="U122" s="321"/>
      <c r="V122" s="320">
        <f>V8+V16+V26+V34+V59+V78+V105+V108</f>
        <v>32</v>
      </c>
      <c r="W122" s="321"/>
      <c r="X122" s="55">
        <f>SUM(D122:W122)</f>
        <v>300</v>
      </c>
      <c r="Y122" s="89">
        <f>SUM(Y7+Y25+Y33+Y76)</f>
        <v>300</v>
      </c>
      <c r="Z122" s="29"/>
      <c r="AA122" s="254"/>
      <c r="AB122" s="133"/>
      <c r="AC122" s="133"/>
      <c r="AD122" s="133"/>
      <c r="AE122" s="133"/>
    </row>
    <row r="123" spans="1:31" s="11" customFormat="1" ht="23.25" customHeight="1" thickBot="1" x14ac:dyDescent="0.3">
      <c r="A123" s="1"/>
      <c r="B123" s="109" t="s">
        <v>82</v>
      </c>
      <c r="C123" s="2"/>
      <c r="D123" s="316">
        <f>D8+D16+D26+D34+D59+D91+D106+D108</f>
        <v>28</v>
      </c>
      <c r="E123" s="317"/>
      <c r="F123" s="316">
        <f>F8+F16+F26+F34+F59+F91+F106+F108</f>
        <v>30</v>
      </c>
      <c r="G123" s="317"/>
      <c r="H123" s="316">
        <f>H8+H16+H26+H34+H59+H91+H106+H108</f>
        <v>28</v>
      </c>
      <c r="I123" s="317"/>
      <c r="J123" s="316">
        <f>J8+J16+J26+J34+J59+J91+J106+J108</f>
        <v>31</v>
      </c>
      <c r="K123" s="317"/>
      <c r="L123" s="316">
        <f>L8+L16+L26+L34+L59+L91+L106+L108</f>
        <v>30</v>
      </c>
      <c r="M123" s="317"/>
      <c r="N123" s="316">
        <f>N8+N16+N26+N34+N59+N91+N106+N108</f>
        <v>29</v>
      </c>
      <c r="O123" s="317"/>
      <c r="P123" s="316">
        <f>P8+P16+P26+P34+P59+P91+P106+P108</f>
        <v>30</v>
      </c>
      <c r="Q123" s="317"/>
      <c r="R123" s="316">
        <f>R8+R16+R26+R34+R59+R91+R106+R108</f>
        <v>32</v>
      </c>
      <c r="S123" s="317"/>
      <c r="T123" s="316">
        <f>T8+T16+T26+T34+T59+T91+T106+T108</f>
        <v>33</v>
      </c>
      <c r="U123" s="317"/>
      <c r="V123" s="316">
        <f>V8+V16+V26+V34+V59+V91+V106+V108</f>
        <v>29</v>
      </c>
      <c r="W123" s="317"/>
      <c r="X123" s="127">
        <f>SUM(D123:W123)</f>
        <v>300</v>
      </c>
      <c r="Y123" s="30">
        <f>SUM(Y7+Y25+Y33+Y76)</f>
        <v>300</v>
      </c>
      <c r="Z123" s="28"/>
      <c r="AA123" s="253"/>
      <c r="AB123" s="133"/>
      <c r="AC123" s="133"/>
      <c r="AD123" s="133"/>
      <c r="AE123" s="133"/>
    </row>
    <row r="124" spans="1:31" s="11" customFormat="1" ht="14.25" thickBot="1" x14ac:dyDescent="0.3">
      <c r="A124" s="1"/>
      <c r="B124" s="13"/>
      <c r="C124" s="14"/>
      <c r="D124" s="15"/>
      <c r="E124" s="16"/>
      <c r="F124" s="22"/>
      <c r="G124" s="23"/>
      <c r="H124" s="15"/>
      <c r="I124" s="16"/>
      <c r="J124" s="15"/>
      <c r="K124" s="16"/>
      <c r="L124" s="15"/>
      <c r="M124" s="16"/>
      <c r="N124" s="15"/>
      <c r="O124" s="16"/>
      <c r="P124" s="15"/>
      <c r="Q124" s="16"/>
      <c r="R124" s="15"/>
      <c r="S124" s="16"/>
      <c r="T124" s="15"/>
      <c r="U124" s="16"/>
      <c r="V124" s="15"/>
      <c r="W124" s="16"/>
      <c r="X124" s="90"/>
      <c r="Y124" s="90"/>
      <c r="Z124" s="28"/>
      <c r="AA124" s="253"/>
      <c r="AB124" s="133"/>
      <c r="AC124" s="133"/>
      <c r="AD124" s="133"/>
      <c r="AE124" s="133"/>
    </row>
    <row r="125" spans="1:31" s="11" customFormat="1" ht="28.5" customHeight="1" thickBot="1" x14ac:dyDescent="0.3">
      <c r="A125" s="1"/>
      <c r="B125" s="108" t="s">
        <v>205</v>
      </c>
      <c r="C125" s="57"/>
      <c r="D125" s="320">
        <v>6</v>
      </c>
      <c r="E125" s="321"/>
      <c r="F125" s="320" t="s">
        <v>87</v>
      </c>
      <c r="G125" s="321"/>
      <c r="H125" s="320">
        <v>6</v>
      </c>
      <c r="I125" s="321"/>
      <c r="J125" s="320">
        <v>6</v>
      </c>
      <c r="K125" s="321"/>
      <c r="L125" s="320">
        <v>7</v>
      </c>
      <c r="M125" s="321"/>
      <c r="N125" s="320">
        <v>7</v>
      </c>
      <c r="O125" s="321"/>
      <c r="P125" s="320">
        <v>7</v>
      </c>
      <c r="Q125" s="321"/>
      <c r="R125" s="320">
        <v>7</v>
      </c>
      <c r="S125" s="321"/>
      <c r="T125" s="320">
        <v>6</v>
      </c>
      <c r="U125" s="321"/>
      <c r="V125" s="320">
        <v>6</v>
      </c>
      <c r="W125" s="321"/>
      <c r="X125" s="55">
        <f>SUM(D125:W125)</f>
        <v>58</v>
      </c>
      <c r="Y125" s="89">
        <v>58</v>
      </c>
      <c r="Z125" s="29"/>
      <c r="AA125" s="254"/>
      <c r="AB125" s="133"/>
      <c r="AC125" s="133"/>
      <c r="AD125" s="133"/>
      <c r="AE125" s="133"/>
    </row>
    <row r="126" spans="1:31" s="11" customFormat="1" ht="26.25" thickBot="1" x14ac:dyDescent="0.3">
      <c r="A126" s="1"/>
      <c r="B126" s="110" t="s">
        <v>206</v>
      </c>
      <c r="C126" s="2"/>
      <c r="D126" s="316">
        <v>6</v>
      </c>
      <c r="E126" s="317"/>
      <c r="F126" s="322" t="s">
        <v>87</v>
      </c>
      <c r="G126" s="323"/>
      <c r="H126" s="316">
        <v>6</v>
      </c>
      <c r="I126" s="317"/>
      <c r="J126" s="316">
        <v>6</v>
      </c>
      <c r="K126" s="317"/>
      <c r="L126" s="316">
        <v>7</v>
      </c>
      <c r="M126" s="317"/>
      <c r="N126" s="316">
        <v>7</v>
      </c>
      <c r="O126" s="317"/>
      <c r="P126" s="316">
        <v>7</v>
      </c>
      <c r="Q126" s="317"/>
      <c r="R126" s="316">
        <v>7</v>
      </c>
      <c r="S126" s="317"/>
      <c r="T126" s="316">
        <v>6</v>
      </c>
      <c r="U126" s="317"/>
      <c r="V126" s="316">
        <v>6</v>
      </c>
      <c r="W126" s="317"/>
      <c r="X126" s="127">
        <f>SUM(D126:W126)</f>
        <v>58</v>
      </c>
      <c r="Y126" s="119">
        <v>58</v>
      </c>
      <c r="Z126" s="28"/>
      <c r="AA126" s="253"/>
      <c r="AB126" s="133"/>
      <c r="AC126" s="133"/>
      <c r="AD126" s="133"/>
      <c r="AE126" s="133"/>
    </row>
    <row r="127" spans="1:31" s="11" customFormat="1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 s="255"/>
      <c r="AB127"/>
      <c r="AD127" s="73"/>
    </row>
    <row r="128" spans="1:31" s="11" customFormat="1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 s="255"/>
      <c r="AB128"/>
      <c r="AD128" s="73"/>
    </row>
    <row r="129" spans="2:30" s="11" customFormat="1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 s="255"/>
      <c r="AB129"/>
      <c r="AD129" s="73"/>
    </row>
    <row r="130" spans="2:30" s="11" customFormat="1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 s="255"/>
      <c r="AB130"/>
      <c r="AD130" s="73"/>
    </row>
    <row r="131" spans="2:30" s="11" customFormat="1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 s="255"/>
      <c r="AB131"/>
      <c r="AD131" s="73"/>
    </row>
    <row r="132" spans="2:30" s="11" customFormat="1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 s="255"/>
      <c r="AB132"/>
      <c r="AD132" s="73"/>
    </row>
    <row r="133" spans="2:30" s="11" customFormat="1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 s="255"/>
      <c r="AB133"/>
      <c r="AD133" s="73"/>
    </row>
  </sheetData>
  <mergeCells count="207">
    <mergeCell ref="B1:W1"/>
    <mergeCell ref="B2:W2"/>
    <mergeCell ref="B3:W3"/>
    <mergeCell ref="B4:B6"/>
    <mergeCell ref="C4:C6"/>
    <mergeCell ref="D4:W4"/>
    <mergeCell ref="R5:S5"/>
    <mergeCell ref="T5:U5"/>
    <mergeCell ref="V5:W5"/>
    <mergeCell ref="AC4:AC6"/>
    <mergeCell ref="AD4:AD6"/>
    <mergeCell ref="AE4:AE6"/>
    <mergeCell ref="D5:E5"/>
    <mergeCell ref="F5:G5"/>
    <mergeCell ref="H5:I5"/>
    <mergeCell ref="J5:K5"/>
    <mergeCell ref="L5:M5"/>
    <mergeCell ref="N5:O5"/>
    <mergeCell ref="P5:Q5"/>
    <mergeCell ref="X4:X6"/>
    <mergeCell ref="Y4:Y6"/>
    <mergeCell ref="Z4:Z6"/>
    <mergeCell ref="AB4:AB6"/>
    <mergeCell ref="AA4:AA6"/>
    <mergeCell ref="T8:U8"/>
    <mergeCell ref="V8:W8"/>
    <mergeCell ref="D16:E16"/>
    <mergeCell ref="F16:G16"/>
    <mergeCell ref="H16:I16"/>
    <mergeCell ref="J16:K16"/>
    <mergeCell ref="L16:M16"/>
    <mergeCell ref="N16:O16"/>
    <mergeCell ref="P16:Q16"/>
    <mergeCell ref="R16:S16"/>
    <mergeCell ref="L8:M8"/>
    <mergeCell ref="N8:O8"/>
    <mergeCell ref="P8:Q8"/>
    <mergeCell ref="R8:S8"/>
    <mergeCell ref="D8:E8"/>
    <mergeCell ref="F8:G8"/>
    <mergeCell ref="H8:I8"/>
    <mergeCell ref="J8:K8"/>
    <mergeCell ref="T16:U16"/>
    <mergeCell ref="V16:W16"/>
    <mergeCell ref="V26:W26"/>
    <mergeCell ref="D34:E34"/>
    <mergeCell ref="F34:G34"/>
    <mergeCell ref="H34:I34"/>
    <mergeCell ref="J34:K34"/>
    <mergeCell ref="L34:M34"/>
    <mergeCell ref="N34:O34"/>
    <mergeCell ref="P34:Q34"/>
    <mergeCell ref="R34:S34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T59:U59"/>
    <mergeCell ref="V59:W59"/>
    <mergeCell ref="D77:E77"/>
    <mergeCell ref="F77:G77"/>
    <mergeCell ref="H77:I77"/>
    <mergeCell ref="J77:K77"/>
    <mergeCell ref="L77:M77"/>
    <mergeCell ref="N77:O77"/>
    <mergeCell ref="T34:U34"/>
    <mergeCell ref="V34:W34"/>
    <mergeCell ref="D59:E59"/>
    <mergeCell ref="F59:G59"/>
    <mergeCell ref="H59:I59"/>
    <mergeCell ref="J59:K59"/>
    <mergeCell ref="L59:M59"/>
    <mergeCell ref="N59:O59"/>
    <mergeCell ref="P59:Q59"/>
    <mergeCell ref="R59:S59"/>
    <mergeCell ref="T78:U78"/>
    <mergeCell ref="V78:W78"/>
    <mergeCell ref="D91:E91"/>
    <mergeCell ref="F91:G91"/>
    <mergeCell ref="H91:I91"/>
    <mergeCell ref="J91:K91"/>
    <mergeCell ref="L91:M91"/>
    <mergeCell ref="N91:O91"/>
    <mergeCell ref="P91:Q91"/>
    <mergeCell ref="R91:S91"/>
    <mergeCell ref="L78:M78"/>
    <mergeCell ref="N78:O78"/>
    <mergeCell ref="P78:Q78"/>
    <mergeCell ref="R78:S78"/>
    <mergeCell ref="D78:E78"/>
    <mergeCell ref="F78:G78"/>
    <mergeCell ref="H78:I78"/>
    <mergeCell ref="J78:K78"/>
    <mergeCell ref="T91:U91"/>
    <mergeCell ref="V91:W91"/>
    <mergeCell ref="T108:U108"/>
    <mergeCell ref="V104:W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8:W108"/>
    <mergeCell ref="D113:E113"/>
    <mergeCell ref="F113:G113"/>
    <mergeCell ref="H113:I113"/>
    <mergeCell ref="J113:K113"/>
    <mergeCell ref="L113:M113"/>
    <mergeCell ref="N113:O113"/>
    <mergeCell ref="T106:U106"/>
    <mergeCell ref="V106:W106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V122:W122"/>
    <mergeCell ref="T119:U119"/>
    <mergeCell ref="V119:W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L119:M119"/>
    <mergeCell ref="N119:O119"/>
    <mergeCell ref="P119:Q119"/>
    <mergeCell ref="R119:S119"/>
    <mergeCell ref="D119:E119"/>
    <mergeCell ref="F119:G119"/>
    <mergeCell ref="H119:I119"/>
    <mergeCell ref="J119:K119"/>
    <mergeCell ref="T120:U120"/>
    <mergeCell ref="V120:W120"/>
    <mergeCell ref="F123:G123"/>
    <mergeCell ref="H123:I123"/>
    <mergeCell ref="J123:K123"/>
    <mergeCell ref="L123:M123"/>
    <mergeCell ref="N123:O123"/>
    <mergeCell ref="P123:Q123"/>
    <mergeCell ref="R123:S123"/>
    <mergeCell ref="T126:U126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V126:W126"/>
    <mergeCell ref="A4:A6"/>
    <mergeCell ref="T125:U125"/>
    <mergeCell ref="V125:W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3:U123"/>
    <mergeCell ref="V123:W123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2:U122"/>
    <mergeCell ref="D123:E123"/>
  </mergeCells>
  <phoneticPr fontId="7" type="noConversion"/>
  <dataValidations count="2">
    <dataValidation type="list" allowBlank="1" showInputMessage="1" showErrorMessage="1" sqref="Z13:Z16 Z10:Z11">
      <formula1>$D$131:$G$131</formula1>
    </dataValidation>
    <dataValidation type="list" allowBlank="1" showInputMessage="1" showErrorMessage="1" sqref="Z115:AA115 AA27:AA31 AA9:AA24">
      <formula1>$C$82:$F$82</formula1>
    </dataValidation>
  </dataValidations>
  <hyperlinks>
    <hyperlink ref="B9" r:id="rId1"/>
    <hyperlink ref="B10" r:id="rId2"/>
    <hyperlink ref="B11" r:id="rId3"/>
    <hyperlink ref="B17" r:id="rId4"/>
    <hyperlink ref="B18" r:id="rId5"/>
    <hyperlink ref="B27" r:id="rId6"/>
    <hyperlink ref="B28" r:id="rId7"/>
    <hyperlink ref="B61" r:id="rId8"/>
    <hyperlink ref="B12" r:id="rId9"/>
    <hyperlink ref="B13" r:id="rId10"/>
    <hyperlink ref="B14" r:id="rId11"/>
    <hyperlink ref="B15" r:id="rId12"/>
    <hyperlink ref="B19" r:id="rId13"/>
    <hyperlink ref="B20" r:id="rId14"/>
    <hyperlink ref="B21" r:id="rId15"/>
    <hyperlink ref="B22" r:id="rId16"/>
    <hyperlink ref="B23" r:id="rId17"/>
    <hyperlink ref="B29" r:id="rId18"/>
    <hyperlink ref="B30" r:id="rId19"/>
    <hyperlink ref="B31" r:id="rId20"/>
    <hyperlink ref="B35" r:id="rId21"/>
    <hyperlink ref="B36" r:id="rId22"/>
    <hyperlink ref="B37" r:id="rId23"/>
    <hyperlink ref="B38" r:id="rId24"/>
    <hyperlink ref="B39" r:id="rId25"/>
    <hyperlink ref="B40" r:id="rId26"/>
    <hyperlink ref="B41" r:id="rId27"/>
    <hyperlink ref="B42" r:id="rId28"/>
    <hyperlink ref="B43" r:id="rId29"/>
    <hyperlink ref="B44" r:id="rId30"/>
    <hyperlink ref="B45" r:id="rId31"/>
    <hyperlink ref="B46" r:id="rId32"/>
    <hyperlink ref="B47" r:id="rId33"/>
    <hyperlink ref="B48" r:id="rId34"/>
    <hyperlink ref="B49" r:id="rId35"/>
    <hyperlink ref="B50" r:id="rId36"/>
    <hyperlink ref="B51" r:id="rId37"/>
    <hyperlink ref="B52" r:id="rId38"/>
    <hyperlink ref="B53" r:id="rId39"/>
    <hyperlink ref="B54" r:id="rId40"/>
    <hyperlink ref="B55" r:id="rId41"/>
    <hyperlink ref="B56" r:id="rId42"/>
    <hyperlink ref="B57" r:id="rId43"/>
    <hyperlink ref="B58" r:id="rId44"/>
    <hyperlink ref="B62" r:id="rId45"/>
    <hyperlink ref="B63" r:id="rId46"/>
    <hyperlink ref="B64" r:id="rId47"/>
    <hyperlink ref="B65" r:id="rId48"/>
    <hyperlink ref="B66" r:id="rId49"/>
    <hyperlink ref="B67" r:id="rId50"/>
    <hyperlink ref="B68" r:id="rId51"/>
    <hyperlink ref="B69" r:id="rId52"/>
    <hyperlink ref="B70" r:id="rId53"/>
    <hyperlink ref="B71" r:id="rId54"/>
    <hyperlink ref="B72" r:id="rId55"/>
    <hyperlink ref="B73" r:id="rId56"/>
    <hyperlink ref="B74" r:id="rId57"/>
    <hyperlink ref="B79" r:id="rId58"/>
    <hyperlink ref="B80" r:id="rId59"/>
    <hyperlink ref="B81" r:id="rId60"/>
    <hyperlink ref="B82" r:id="rId61"/>
    <hyperlink ref="B83" r:id="rId62"/>
    <hyperlink ref="B84" r:id="rId63"/>
    <hyperlink ref="B85" r:id="rId64"/>
    <hyperlink ref="B86" r:id="rId65"/>
    <hyperlink ref="B87" r:id="rId66"/>
    <hyperlink ref="B88" r:id="rId67"/>
    <hyperlink ref="B89" r:id="rId68"/>
    <hyperlink ref="B90" r:id="rId69"/>
    <hyperlink ref="B92" r:id="rId70"/>
    <hyperlink ref="B93" r:id="rId71"/>
    <hyperlink ref="B94" r:id="rId72"/>
    <hyperlink ref="B95" r:id="rId73"/>
    <hyperlink ref="B96" r:id="rId74"/>
    <hyperlink ref="B97" r:id="rId75"/>
    <hyperlink ref="B98" r:id="rId76"/>
    <hyperlink ref="B99" r:id="rId77"/>
    <hyperlink ref="B100" r:id="rId78"/>
    <hyperlink ref="B101" r:id="rId79"/>
    <hyperlink ref="B102" r:id="rId80"/>
    <hyperlink ref="B103" r:id="rId81"/>
    <hyperlink ref="B109" r:id="rId82"/>
  </hyperlinks>
  <pageMargins left="0.78740157480314965" right="0.78740157480314965" top="0.98425196850393704" bottom="0.98425196850393704" header="0.51181102362204722" footer="0.51181102362204722"/>
  <pageSetup paperSize="9" scale="55" fitToHeight="2" orientation="landscape" r:id="rId83"/>
  <headerFooter alignWithMargins="0"/>
  <drawing r:id="rId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GPMEoszt_2.évf.</vt:lpstr>
    </vt:vector>
  </TitlesOfParts>
  <Company>BCE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Matkg</dc:creator>
  <cp:lastModifiedBy>Szalontai Erika</cp:lastModifiedBy>
  <cp:lastPrinted>2016-10-05T15:54:06Z</cp:lastPrinted>
  <dcterms:created xsi:type="dcterms:W3CDTF">2016-03-05T11:25:54Z</dcterms:created>
  <dcterms:modified xsi:type="dcterms:W3CDTF">2019-06-20T08:45:58Z</dcterms:modified>
</cp:coreProperties>
</file>