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puszta1\Desktop\Fehér\"/>
    </mc:Choice>
  </mc:AlternateContent>
  <bookViews>
    <workbookView xWindow="0" yWindow="0" windowWidth="20850" windowHeight="9300"/>
  </bookViews>
  <sheets>
    <sheet name="Mintatanterv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J6" i="2"/>
  <c r="M6" i="2"/>
  <c r="P6" i="2"/>
  <c r="Q6" i="2" l="1"/>
  <c r="J5" i="2"/>
  <c r="P5" i="2"/>
  <c r="M5" i="2"/>
  <c r="G20" i="2"/>
  <c r="J20" i="2"/>
  <c r="M20" i="2"/>
  <c r="P20" i="2"/>
  <c r="Q5" i="2" l="1"/>
  <c r="Q20" i="2"/>
  <c r="Q40" i="2" l="1"/>
</calcChain>
</file>

<file path=xl/sharedStrings.xml><?xml version="1.0" encoding="utf-8"?>
<sst xmlns="http://schemas.openxmlformats.org/spreadsheetml/2006/main" count="228" uniqueCount="154">
  <si>
    <t xml:space="preserve">Felhívjuk a figyelmüket, hogy tantervi változások lehetségesek!                            </t>
  </si>
  <si>
    <t>A kredittúllépés szabályai a Tanulmányi és Vizsgaszabályzatban, valamint a Hallgatói Térítési és Juttatási Szabályzat Díjtételek táblázatában vannak rögzítve.</t>
  </si>
  <si>
    <t>Figyelem! HTJSZ_DIJTÉTEL TÁBLÁZAT</t>
  </si>
  <si>
    <t>Gazdálkodástudományi Kari Melléklete tartalmazza.</t>
  </si>
  <si>
    <t>Az abszolutórium és záróvizsgára bocsátás feltételeit, az oklevél megszerzésével és minősítésével kapcsolatos részletesebb információkat a TVSZ</t>
  </si>
  <si>
    <t>· a záróvizsgára kapott érdemjegy (a két bíráló által adott érdemjegy és a szóbeli védésre kapott érdemjegy számtani átlaga) kétszeres súllyal,</t>
  </si>
  <si>
    <t>· a komplex vizsgára kapott érdemjegy,</t>
  </si>
  <si>
    <t>· a kötelező tárgyak jegyeinek átlaga,</t>
  </si>
  <si>
    <t>Az oklevél minősítése az alábbi tételek súlyozott átlagából adódik:</t>
  </si>
  <si>
    <t>· az előírt nyelvvizsga követelmények teljesítése</t>
  </si>
  <si>
    <t>· sikeres záróvizsga letétele,</t>
  </si>
  <si>
    <t>· az abszolutórium (végbizonyítvány) megszerzése,</t>
  </si>
  <si>
    <t>Az oklevél kiállításának feltétele:</t>
  </si>
  <si>
    <t>Oklevél</t>
  </si>
  <si>
    <t>érdemjegy számtani átlaga.</t>
  </si>
  <si>
    <t>(3) A záróvizsgára kapott érdemjegy a két bíráló által adott érdemjegy és a szóbeli védésre kapott</t>
  </si>
  <si>
    <t>szakdolgozathoz kapcsolódó - témakörökből.</t>
  </si>
  <si>
    <t>megvédi a szakdolgozatot és felel a záróvizsga követelményeként meghatározott -</t>
  </si>
  <si>
    <t>komplex vizsgán ad számot a specializációval kapcsolatos ismereteiről, valamint</t>
  </si>
  <si>
    <t>(2) A záróvizsga a felsőfokú iskolai végzettség megszerzéséhez szükséges számonkérés, amely során</t>
  </si>
  <si>
    <t>· szakdolgozatát (diplomamunka) benyújtotta és annak két bíráló által történő elfogadása.</t>
  </si>
  <si>
    <t>· az abszolutóriumot (végbizonyítványt) megszerezte,</t>
  </si>
  <si>
    <t>(1) A hallgató záróvizsgára csak akkor bocsátható, ha</t>
  </si>
  <si>
    <t>Záróvizsga</t>
  </si>
  <si>
    <t>120 kredit teljesítése az operatív tantervek által előírt struktúrában. Az előírt kreditmennyiség minimum 2/3 részét az anyaegyetemen kell teljesíteni.</t>
  </si>
  <si>
    <t>Abszolutórium feltétele</t>
  </si>
  <si>
    <t>(3) A komplex vizsga/vizsgák ismétlésének szabályait a Tanulmányi és Vizsgaszabályzat 34. § - tartalmazza</t>
  </si>
  <si>
    <t>(2) A komplex vizsga lehet szóbeli és/vagy írásbeli vizsga.</t>
  </si>
  <si>
    <t>(1) A komplex vizsgát a választott szak vagy specializáció (amelyik szakon nincs specializáció, ott a differenciált szakmai ismeretek) kötelező és/vagy kötelezően választható tárgyai alkotják.</t>
  </si>
  <si>
    <t>Komplex vizsga</t>
  </si>
  <si>
    <t>Komplex vizsga_Abszolutórium_Záróvizsga_Oklevél</t>
  </si>
  <si>
    <t>3. tantárgyak meghirdetésének félévét.</t>
  </si>
  <si>
    <t>2. az előtanulmányi rendet,</t>
  </si>
  <si>
    <t>1. hogy az utolsó két olyan félévben, amelyben hallgatói jogviszonya nem szünetelt (aktív), meg kell szereztnie legalább a szak ajánlott mintatantervében előírt kreditmennyiség ötven százalékát, ellenkező esetben tanulmányait a következő tanévben kizárólag költségtérítéses képzésben folytathatja. ( Az aktív félévhez legalább egy tárgyat fel kell venni.),</t>
  </si>
  <si>
    <t>A kívánatos haladási ütemet a mintatanterv tartalmazza, ettől a hallgató eltérhet, figyelembe véve:</t>
  </si>
  <si>
    <t>Tanterv</t>
  </si>
  <si>
    <t>* A felvehető tantárgyak a BCE GTk mesterszakos kari választható kínálatában, illetve a BCE összegyetemi választható kínálatban találhatóak. A választható tárgyak a jelentkezők számától függően indulnak.</t>
  </si>
  <si>
    <t>A félév rovatban található számok a heti előadás és a heti szeminárium óraszámát jelölik.</t>
  </si>
  <si>
    <t>Számonkérés módja: v-vizsga, gyj-gyakorlati jegy, ai-aláírás</t>
  </si>
  <si>
    <t>Jelleg - K-kötelező, KV-kötelezően választható, V-választható</t>
  </si>
  <si>
    <t>Jelmagyarázat</t>
  </si>
  <si>
    <t>MEGJEGYZÉSEK</t>
  </si>
  <si>
    <t>TOTAL</t>
  </si>
  <si>
    <t>A két félév alatt minimum 6 kreditértékben</t>
  </si>
  <si>
    <t>Szabadon választható tárgyak*</t>
  </si>
  <si>
    <t>gyj</t>
  </si>
  <si>
    <t xml:space="preserve">K </t>
  </si>
  <si>
    <t>Szakszeminárium II.</t>
  </si>
  <si>
    <t>2VL60NDK06M</t>
  </si>
  <si>
    <t>Szakszeminárium I.</t>
  </si>
  <si>
    <t>2VL60NDK05M</t>
  </si>
  <si>
    <t>Szakszeminárium</t>
  </si>
  <si>
    <t>v</t>
  </si>
  <si>
    <t>Logisztikai jog</t>
  </si>
  <si>
    <t>2VL60NCK14M</t>
  </si>
  <si>
    <t>Ellátási lánc menedzsment</t>
  </si>
  <si>
    <t>2VL60NCK10M</t>
  </si>
  <si>
    <t>Beszerzési stratégia</t>
  </si>
  <si>
    <t>2VL60NCK09M</t>
  </si>
  <si>
    <t>Logisztikai controlling</t>
  </si>
  <si>
    <t>2VL60NBK15M</t>
  </si>
  <si>
    <t>K</t>
  </si>
  <si>
    <t xml:space="preserve">Vállalati stratégia </t>
  </si>
  <si>
    <t>2VL60NBK12M</t>
  </si>
  <si>
    <t xml:space="preserve"> </t>
  </si>
  <si>
    <t>Lean menedzsment</t>
  </si>
  <si>
    <t>2VL60NCK15M</t>
  </si>
  <si>
    <t>Logisztikai modellek</t>
  </si>
  <si>
    <t>2VL60NBK14M</t>
  </si>
  <si>
    <t>Teljesítménymenedzsment az ellátási láncban</t>
  </si>
  <si>
    <t>2VL60NBK09M</t>
  </si>
  <si>
    <t>Disztribúció</t>
  </si>
  <si>
    <t>2VL60NBK16M</t>
  </si>
  <si>
    <t>Logisztikai szolgáltatások</t>
  </si>
  <si>
    <t>2VL60NCK13M</t>
  </si>
  <si>
    <t>Termelés és szolgáltatás menedzsment</t>
  </si>
  <si>
    <t>2VL60NBK11M</t>
  </si>
  <si>
    <t>Beszerzés</t>
  </si>
  <si>
    <t>2VL60NBK06M</t>
  </si>
  <si>
    <t>Differenciált szakmai ismeretek</t>
  </si>
  <si>
    <t>KV</t>
  </si>
  <si>
    <t>Innováció menedzsment</t>
  </si>
  <si>
    <t>2VL60NBK17M</t>
  </si>
  <si>
    <t>Környezeti menedzsment</t>
  </si>
  <si>
    <t>2KG23NDK11M</t>
  </si>
  <si>
    <t>Logisztikai folyamatok SAP támogatása</t>
  </si>
  <si>
    <t>2IR32NAV04M</t>
  </si>
  <si>
    <t>Döntéselmélet</t>
  </si>
  <si>
    <t>2VL60NCV01M</t>
  </si>
  <si>
    <t>Marketing menedzsment</t>
  </si>
  <si>
    <t>2MA41NAK01M</t>
  </si>
  <si>
    <t>Üzleti közgazdaságtan</t>
  </si>
  <si>
    <t>4MI25NAK01M</t>
  </si>
  <si>
    <t>Kötelezően választható tárgyak</t>
  </si>
  <si>
    <t>Haladó vállalati pénzügy</t>
  </si>
  <si>
    <t>2BE52NAK01M</t>
  </si>
  <si>
    <t>Nemzetközi vállalatgazdaságtan</t>
  </si>
  <si>
    <t>2VL60NAV01M</t>
  </si>
  <si>
    <t xml:space="preserve">Kvantitatív módszerek </t>
  </si>
  <si>
    <t>4OP13NAK03M</t>
  </si>
  <si>
    <t>Gazdasági szerződések joga</t>
  </si>
  <si>
    <t>2JO11NAK01M</t>
  </si>
  <si>
    <t>Számviteli beszámolók</t>
  </si>
  <si>
    <t>2PU51NAK02M</t>
  </si>
  <si>
    <t>Alapozó tantárgyak</t>
  </si>
  <si>
    <t>Gazdaság- és társadalomtudományi ismeretkörök</t>
  </si>
  <si>
    <t>sz</t>
  </si>
  <si>
    <t>ea</t>
  </si>
  <si>
    <t>Kredit</t>
  </si>
  <si>
    <t>4 (ősz)</t>
  </si>
  <si>
    <t>3 (tavasz)</t>
  </si>
  <si>
    <t>2 (ősz)</t>
  </si>
  <si>
    <t>1 (tavasz)</t>
  </si>
  <si>
    <t>Összesen</t>
  </si>
  <si>
    <t>II. évfolyam</t>
  </si>
  <si>
    <t>I. évfolyam</t>
  </si>
  <si>
    <t>Számon-kérés</t>
  </si>
  <si>
    <t>Jelleg</t>
  </si>
  <si>
    <t>Tárgynév</t>
  </si>
  <si>
    <t>Tantárgykód</t>
  </si>
  <si>
    <t>Tárgyfelelős</t>
  </si>
  <si>
    <t>Tanszék</t>
  </si>
  <si>
    <t>Solymosi Tamás</t>
  </si>
  <si>
    <t>Operációkutatás Tsz.</t>
  </si>
  <si>
    <t>Czakó Erzsébet</t>
  </si>
  <si>
    <t>Üzleti Gazdaságtan Tanszék</t>
  </si>
  <si>
    <t>Csóka Péter</t>
  </si>
  <si>
    <t xml:space="preserve">Befektetések és Vállalati Pénzügy Tsz. </t>
  </si>
  <si>
    <t>Vezetői Számvitel Tsz.</t>
  </si>
  <si>
    <t xml:space="preserve">Gál Judit </t>
  </si>
  <si>
    <t>Gazdasági Jogi Intézet</t>
  </si>
  <si>
    <t>Bauer András</t>
  </si>
  <si>
    <t>Marketing Tsz.</t>
  </si>
  <si>
    <t>Trautmann László</t>
  </si>
  <si>
    <t>Mikroökonómia Tsz.</t>
  </si>
  <si>
    <t>Zoltayné Paprika Zita</t>
  </si>
  <si>
    <t>Döntéselmélet Tsz.</t>
  </si>
  <si>
    <t>Vörösmarty Gyöngyi</t>
  </si>
  <si>
    <t>Logisztika és Ellátási Lánc Menedzsment Tsz.</t>
  </si>
  <si>
    <t>Demeter Krisztina</t>
  </si>
  <si>
    <t>Kiss János</t>
  </si>
  <si>
    <t>Nagy Judit</t>
  </si>
  <si>
    <t>Wimmer Ágnes</t>
  </si>
  <si>
    <t>Könczöl Erzsébet</t>
  </si>
  <si>
    <t>Dobos Imre</t>
  </si>
  <si>
    <t>Gelei Andrea</t>
  </si>
  <si>
    <t>Kazainé Ónodi Annamária</t>
  </si>
  <si>
    <t>Tátrai Tünde</t>
  </si>
  <si>
    <t>Koordinációért felelős  a mesterszak titkára</t>
  </si>
  <si>
    <t>Ternai Katalin</t>
  </si>
  <si>
    <t>Információrendszerek Tanszék</t>
  </si>
  <si>
    <t>Csutora Mária</t>
  </si>
  <si>
    <t xml:space="preserve">Ellátásilánc-menedzsment mesterképzés (MSc) szak operatív tanterve - 2018/19/2 </t>
  </si>
  <si>
    <t>Gyenge Magdolna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</si>
</sst>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339966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000FF"/>
      <name val="Arial"/>
      <family val="2"/>
      <charset val="238"/>
    </font>
    <font>
      <strike/>
      <sz val="10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  <charset val="238"/>
    </font>
    <font>
      <sz val="9.5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9" tint="0.59999389629810485"/>
        <bgColor rgb="FF000000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3" fillId="3" borderId="0" xfId="0" applyFont="1" applyFill="1" applyBorder="1"/>
    <xf numFmtId="0" fontId="1" fillId="3" borderId="0" xfId="0" applyFont="1" applyFill="1" applyBorder="1"/>
    <xf numFmtId="0" fontId="4" fillId="3" borderId="0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shrinkToFit="1"/>
    </xf>
    <xf numFmtId="49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/>
    <xf numFmtId="0" fontId="5" fillId="4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4" xfId="0" applyFont="1" applyFill="1" applyBorder="1"/>
    <xf numFmtId="0" fontId="5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5" fillId="6" borderId="17" xfId="0" applyFont="1" applyFill="1" applyBorder="1" applyAlignment="1">
      <alignment wrapText="1"/>
    </xf>
    <xf numFmtId="0" fontId="1" fillId="6" borderId="20" xfId="0" applyFont="1" applyFill="1" applyBorder="1"/>
    <xf numFmtId="0" fontId="10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wrapText="1"/>
    </xf>
    <xf numFmtId="0" fontId="1" fillId="7" borderId="8" xfId="0" applyFont="1" applyFill="1" applyBorder="1"/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23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6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1" fillId="6" borderId="17" xfId="0" applyFont="1" applyFill="1" applyBorder="1"/>
    <xf numFmtId="0" fontId="1" fillId="6" borderId="18" xfId="0" applyFont="1" applyFill="1" applyBorder="1"/>
    <xf numFmtId="0" fontId="2" fillId="6" borderId="19" xfId="0" applyFont="1" applyFill="1" applyBorder="1"/>
    <xf numFmtId="0" fontId="2" fillId="6" borderId="17" xfId="0" applyFont="1" applyFill="1" applyBorder="1"/>
    <xf numFmtId="0" fontId="2" fillId="6" borderId="20" xfId="0" applyFont="1" applyFill="1" applyBorder="1"/>
    <xf numFmtId="0" fontId="7" fillId="6" borderId="20" xfId="0" applyFont="1" applyFill="1" applyBorder="1"/>
    <xf numFmtId="0" fontId="1" fillId="8" borderId="25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2" fillId="0" borderId="23" xfId="1" applyFont="1" applyFill="1" applyBorder="1" applyAlignment="1" applyProtection="1"/>
    <xf numFmtId="0" fontId="1" fillId="0" borderId="26" xfId="0" applyFont="1" applyFill="1" applyBorder="1"/>
    <xf numFmtId="0" fontId="1" fillId="0" borderId="24" xfId="0" applyFont="1" applyFill="1" applyBorder="1" applyAlignment="1">
      <alignment horizontal="left" vertical="center"/>
    </xf>
    <xf numFmtId="0" fontId="1" fillId="8" borderId="21" xfId="0" applyFont="1" applyFill="1" applyBorder="1" applyAlignment="1">
      <alignment horizontal="center"/>
    </xf>
    <xf numFmtId="0" fontId="1" fillId="0" borderId="24" xfId="0" applyFont="1" applyFill="1" applyBorder="1"/>
    <xf numFmtId="0" fontId="12" fillId="0" borderId="23" xfId="1" applyFont="1" applyFill="1" applyBorder="1" applyAlignment="1" applyProtection="1">
      <alignment wrapText="1"/>
    </xf>
    <xf numFmtId="0" fontId="1" fillId="6" borderId="27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2" fillId="0" borderId="29" xfId="1" applyFont="1" applyFill="1" applyBorder="1" applyAlignment="1" applyProtection="1">
      <alignment wrapText="1"/>
    </xf>
    <xf numFmtId="0" fontId="1" fillId="0" borderId="26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30" xfId="0" applyFont="1" applyFill="1" applyBorder="1"/>
    <xf numFmtId="0" fontId="2" fillId="6" borderId="31" xfId="0" applyFont="1" applyFill="1" applyBorder="1"/>
    <xf numFmtId="0" fontId="1" fillId="6" borderId="32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wrapText="1"/>
    </xf>
    <xf numFmtId="0" fontId="2" fillId="6" borderId="31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/>
    </xf>
    <xf numFmtId="0" fontId="11" fillId="0" borderId="23" xfId="1" applyFont="1" applyFill="1" applyBorder="1" applyAlignment="1" applyProtection="1">
      <alignment horizontal="left" wrapText="1"/>
    </xf>
    <xf numFmtId="0" fontId="1" fillId="6" borderId="21" xfId="0" applyFont="1" applyFill="1" applyBorder="1" applyAlignment="1">
      <alignment horizontal="center" vertical="top"/>
    </xf>
    <xf numFmtId="0" fontId="11" fillId="0" borderId="23" xfId="1" applyFont="1" applyFill="1" applyBorder="1" applyAlignment="1" applyProtection="1">
      <alignment wrapText="1"/>
    </xf>
    <xf numFmtId="0" fontId="1" fillId="7" borderId="34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/>
    </xf>
    <xf numFmtId="0" fontId="2" fillId="11" borderId="23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2" fillId="11" borderId="23" xfId="0" applyFont="1" applyFill="1" applyBorder="1" applyAlignment="1">
      <alignment vertical="center" wrapText="1"/>
    </xf>
    <xf numFmtId="0" fontId="1" fillId="11" borderId="24" xfId="0" applyFont="1" applyFill="1" applyBorder="1"/>
    <xf numFmtId="0" fontId="1" fillId="0" borderId="1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6" fillId="0" borderId="24" xfId="0" applyFont="1" applyFill="1" applyBorder="1"/>
    <xf numFmtId="0" fontId="1" fillId="6" borderId="22" xfId="0" applyFont="1" applyFill="1" applyBorder="1" applyAlignment="1">
      <alignment horizontal="center"/>
    </xf>
    <xf numFmtId="0" fontId="11" fillId="0" borderId="23" xfId="1" applyFont="1" applyFill="1" applyBorder="1" applyAlignment="1" applyProtection="1"/>
    <xf numFmtId="0" fontId="2" fillId="9" borderId="21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1" fillId="11" borderId="24" xfId="0" applyFont="1" applyFill="1" applyBorder="1" applyAlignment="1">
      <alignment vertic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0" fillId="0" borderId="0" xfId="0"/>
    <xf numFmtId="0" fontId="1" fillId="7" borderId="7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left" vertical="center"/>
    </xf>
    <xf numFmtId="0" fontId="1" fillId="11" borderId="22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2" fillId="11" borderId="22" xfId="0" applyFont="1" applyFill="1" applyBorder="1" applyAlignment="1">
      <alignment horizontal="center"/>
    </xf>
    <xf numFmtId="0" fontId="1" fillId="7" borderId="34" xfId="0" applyFont="1" applyFill="1" applyBorder="1"/>
    <xf numFmtId="0" fontId="1" fillId="7" borderId="22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9" fillId="12" borderId="44" xfId="0" applyFont="1" applyFill="1" applyBorder="1" applyAlignment="1">
      <alignment horizontal="center" vertical="center"/>
    </xf>
    <xf numFmtId="0" fontId="19" fillId="12" borderId="43" xfId="0" applyFont="1" applyFill="1" applyBorder="1" applyAlignment="1">
      <alignment horizontal="center" vertical="center"/>
    </xf>
    <xf numFmtId="0" fontId="0" fillId="0" borderId="43" xfId="0" applyBorder="1" applyAlignment="1"/>
    <xf numFmtId="0" fontId="2" fillId="6" borderId="39" xfId="0" applyFont="1" applyFill="1" applyBorder="1" applyAlignment="1">
      <alignment horizontal="center" vertical="center" textRotation="90"/>
    </xf>
    <xf numFmtId="0" fontId="2" fillId="6" borderId="38" xfId="0" applyFont="1" applyFill="1" applyBorder="1" applyAlignment="1">
      <alignment horizontal="center" vertical="center" textRotation="90"/>
    </xf>
    <xf numFmtId="0" fontId="2" fillId="6" borderId="35" xfId="0" applyFont="1" applyFill="1" applyBorder="1" applyAlignment="1">
      <alignment horizontal="left" vertical="center" textRotation="90"/>
    </xf>
    <xf numFmtId="0" fontId="1" fillId="0" borderId="20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textRotation="90" wrapText="1"/>
    </xf>
    <xf numFmtId="0" fontId="17" fillId="6" borderId="29" xfId="0" applyFont="1" applyFill="1" applyBorder="1" applyAlignment="1">
      <alignment horizontal="left" vertical="center" textRotation="90"/>
    </xf>
    <xf numFmtId="0" fontId="17" fillId="6" borderId="19" xfId="0" applyFont="1" applyFill="1" applyBorder="1" applyAlignment="1">
      <alignment horizontal="center" vertical="center" textRotation="90" wrapText="1"/>
    </xf>
    <xf numFmtId="0" fontId="17" fillId="6" borderId="36" xfId="0" applyFont="1" applyFill="1" applyBorder="1" applyAlignment="1">
      <alignment horizontal="left" vertical="center" textRotation="90"/>
    </xf>
    <xf numFmtId="0" fontId="18" fillId="0" borderId="1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0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textRotation="90" wrapText="1"/>
    </xf>
    <xf numFmtId="0" fontId="15" fillId="0" borderId="23" xfId="0" applyFont="1" applyFill="1" applyBorder="1" applyAlignment="1">
      <alignment horizontal="center" vertical="center" textRotation="90" wrapText="1"/>
    </xf>
    <xf numFmtId="0" fontId="15" fillId="0" borderId="11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targy.uni-corvinus.hu/2PU51NAK02M" TargetMode="External"/><Relationship Id="rId13" Type="http://schemas.openxmlformats.org/officeDocument/2006/relationships/hyperlink" Target="http://tantargy.uni-corvinus.hu/2VL60NCK08M" TargetMode="External"/><Relationship Id="rId18" Type="http://schemas.openxmlformats.org/officeDocument/2006/relationships/hyperlink" Target="http://tantargy.uni-corvinus.hu/2VL60NBK08M" TargetMode="External"/><Relationship Id="rId3" Type="http://schemas.openxmlformats.org/officeDocument/2006/relationships/hyperlink" Target="http://tantargy.uni-corvinus.hu/2VL60NAV01M" TargetMode="External"/><Relationship Id="rId7" Type="http://schemas.openxmlformats.org/officeDocument/2006/relationships/hyperlink" Target="http://tantargy.uni-corvinus.hu/2VL60NBK06M" TargetMode="External"/><Relationship Id="rId12" Type="http://schemas.openxmlformats.org/officeDocument/2006/relationships/hyperlink" Target="http://tantargy.uni-corvinus.hu/2VL60NCK06M" TargetMode="External"/><Relationship Id="rId17" Type="http://schemas.openxmlformats.org/officeDocument/2006/relationships/hyperlink" Target="http://tantargy.uni-corvinus.hu/2VL60NDK05M" TargetMode="External"/><Relationship Id="rId2" Type="http://schemas.openxmlformats.org/officeDocument/2006/relationships/hyperlink" Target="http://tantargy.uni-corvinus.hu/4OP13NAK03M" TargetMode="External"/><Relationship Id="rId16" Type="http://schemas.openxmlformats.org/officeDocument/2006/relationships/hyperlink" Target="http://tantargy.uni-corvinus.hu/2VL60NDK06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tantargy.uni-corvinus.hu/4MI25NAK01M" TargetMode="External"/><Relationship Id="rId6" Type="http://schemas.openxmlformats.org/officeDocument/2006/relationships/hyperlink" Target="http://tantargy.uni-corvinus.hu/2MA41NAK01M" TargetMode="External"/><Relationship Id="rId11" Type="http://schemas.openxmlformats.org/officeDocument/2006/relationships/hyperlink" Target="http://tantargy.uni-corvinus.hu/2VL60NBK12M" TargetMode="External"/><Relationship Id="rId5" Type="http://schemas.openxmlformats.org/officeDocument/2006/relationships/hyperlink" Target="http://tantargy.uni-corvinus.hu/2BE52NAK01M" TargetMode="External"/><Relationship Id="rId15" Type="http://schemas.openxmlformats.org/officeDocument/2006/relationships/hyperlink" Target="http://tantargy.uni-corvinus.hu/2VL60NCK10M" TargetMode="External"/><Relationship Id="rId10" Type="http://schemas.openxmlformats.org/officeDocument/2006/relationships/hyperlink" Target="http://tantargy.uni-corvinus.hu/2VL60NBK10M" TargetMode="External"/><Relationship Id="rId19" Type="http://schemas.openxmlformats.org/officeDocument/2006/relationships/hyperlink" Target="http://tantargy.uni-corvinus.hu/2VL60NCV01M" TargetMode="External"/><Relationship Id="rId4" Type="http://schemas.openxmlformats.org/officeDocument/2006/relationships/hyperlink" Target="http://tantargy.uni-corvinus.hu/2JO11NAK01M" TargetMode="External"/><Relationship Id="rId9" Type="http://schemas.openxmlformats.org/officeDocument/2006/relationships/hyperlink" Target="http://tantargy.uni-corvinus.hu/2VL60NBK11M" TargetMode="External"/><Relationship Id="rId14" Type="http://schemas.openxmlformats.org/officeDocument/2006/relationships/hyperlink" Target="http://tantargy.uni-corvinus.hu/2VL60NCK09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zoomScaleNormal="100" workbookViewId="0">
      <selection activeCell="R11" sqref="R11"/>
    </sheetView>
  </sheetViews>
  <sheetFormatPr defaultRowHeight="15" x14ac:dyDescent="0.25"/>
  <cols>
    <col min="1" max="1" width="15.28515625" customWidth="1"/>
    <col min="2" max="2" width="45.28515625" customWidth="1"/>
    <col min="3" max="3" width="4.28515625" customWidth="1"/>
    <col min="4" max="4" width="4.85546875" customWidth="1"/>
    <col min="5" max="16" width="5.28515625" customWidth="1"/>
    <col min="17" max="17" width="5.5703125" customWidth="1"/>
    <col min="18" max="18" width="30.28515625" customWidth="1"/>
    <col min="19" max="19" width="40.5703125" customWidth="1"/>
    <col min="20" max="20" width="68.5703125" customWidth="1"/>
  </cols>
  <sheetData>
    <row r="1" spans="1:20" ht="21.75" customHeight="1" thickBot="1" x14ac:dyDescent="0.3">
      <c r="A1" s="169" t="s">
        <v>152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1"/>
      <c r="S1" s="171"/>
    </row>
    <row r="2" spans="1:20" ht="17.25" customHeight="1" thickBot="1" x14ac:dyDescent="0.3">
      <c r="A2" s="185" t="s">
        <v>119</v>
      </c>
      <c r="B2" s="193" t="s">
        <v>118</v>
      </c>
      <c r="C2" s="196" t="s">
        <v>117</v>
      </c>
      <c r="D2" s="188" t="s">
        <v>116</v>
      </c>
      <c r="E2" s="182" t="s">
        <v>115</v>
      </c>
      <c r="F2" s="183"/>
      <c r="G2" s="183"/>
      <c r="H2" s="183"/>
      <c r="I2" s="183"/>
      <c r="J2" s="184"/>
      <c r="K2" s="182" t="s">
        <v>114</v>
      </c>
      <c r="L2" s="183"/>
      <c r="M2" s="183"/>
      <c r="N2" s="183"/>
      <c r="O2" s="183"/>
      <c r="P2" s="184"/>
      <c r="Q2" s="172" t="s">
        <v>113</v>
      </c>
      <c r="R2" s="163" t="s">
        <v>120</v>
      </c>
      <c r="S2" s="166" t="s">
        <v>121</v>
      </c>
    </row>
    <row r="3" spans="1:20" ht="17.25" customHeight="1" x14ac:dyDescent="0.25">
      <c r="A3" s="186"/>
      <c r="B3" s="194"/>
      <c r="C3" s="197"/>
      <c r="D3" s="189"/>
      <c r="E3" s="175" t="s">
        <v>112</v>
      </c>
      <c r="F3" s="176"/>
      <c r="G3" s="177" t="s">
        <v>108</v>
      </c>
      <c r="H3" s="176" t="s">
        <v>111</v>
      </c>
      <c r="I3" s="176"/>
      <c r="J3" s="179" t="s">
        <v>108</v>
      </c>
      <c r="K3" s="181" t="s">
        <v>110</v>
      </c>
      <c r="L3" s="176"/>
      <c r="M3" s="177" t="s">
        <v>108</v>
      </c>
      <c r="N3" s="176" t="s">
        <v>109</v>
      </c>
      <c r="O3" s="176"/>
      <c r="P3" s="179" t="s">
        <v>108</v>
      </c>
      <c r="Q3" s="173"/>
      <c r="R3" s="164"/>
      <c r="S3" s="167"/>
    </row>
    <row r="4" spans="1:20" ht="17.25" customHeight="1" thickBot="1" x14ac:dyDescent="0.3">
      <c r="A4" s="187"/>
      <c r="B4" s="195"/>
      <c r="C4" s="198"/>
      <c r="D4" s="190"/>
      <c r="E4" s="147" t="s">
        <v>107</v>
      </c>
      <c r="F4" s="145" t="s">
        <v>106</v>
      </c>
      <c r="G4" s="178"/>
      <c r="H4" s="145" t="s">
        <v>107</v>
      </c>
      <c r="I4" s="145" t="s">
        <v>106</v>
      </c>
      <c r="J4" s="180"/>
      <c r="K4" s="146" t="s">
        <v>107</v>
      </c>
      <c r="L4" s="145" t="s">
        <v>106</v>
      </c>
      <c r="M4" s="178"/>
      <c r="N4" s="145" t="s">
        <v>107</v>
      </c>
      <c r="O4" s="145" t="s">
        <v>106</v>
      </c>
      <c r="P4" s="180"/>
      <c r="Q4" s="174"/>
      <c r="R4" s="165"/>
      <c r="S4" s="168"/>
    </row>
    <row r="5" spans="1:20" ht="30" x14ac:dyDescent="0.25">
      <c r="A5" s="144"/>
      <c r="B5" s="143" t="s">
        <v>105</v>
      </c>
      <c r="C5" s="138"/>
      <c r="D5" s="137"/>
      <c r="E5" s="142"/>
      <c r="F5" s="141"/>
      <c r="G5" s="138">
        <v>20</v>
      </c>
      <c r="H5" s="138"/>
      <c r="I5" s="138"/>
      <c r="J5" s="140">
        <f>J11+J10</f>
        <v>5</v>
      </c>
      <c r="K5" s="139"/>
      <c r="L5" s="138"/>
      <c r="M5" s="138">
        <f>M6+M12</f>
        <v>0</v>
      </c>
      <c r="N5" s="138"/>
      <c r="O5" s="138"/>
      <c r="P5" s="137">
        <f>P6+P12</f>
        <v>0</v>
      </c>
      <c r="Q5" s="105">
        <f>Q6+Q12</f>
        <v>39</v>
      </c>
      <c r="R5" s="144"/>
      <c r="S5" s="140"/>
    </row>
    <row r="6" spans="1:20" x14ac:dyDescent="0.25">
      <c r="A6" s="136"/>
      <c r="B6" s="124" t="s">
        <v>104</v>
      </c>
      <c r="C6" s="123"/>
      <c r="D6" s="122"/>
      <c r="E6" s="121"/>
      <c r="F6" s="123"/>
      <c r="G6" s="120">
        <f>SUM(G7:G11)</f>
        <v>20</v>
      </c>
      <c r="H6" s="120"/>
      <c r="I6" s="120"/>
      <c r="J6" s="120">
        <f>SUM(J7:J11)</f>
        <v>5</v>
      </c>
      <c r="K6" s="135"/>
      <c r="L6" s="120"/>
      <c r="M6" s="120">
        <f>SUM(M7:M11)</f>
        <v>0</v>
      </c>
      <c r="N6" s="123"/>
      <c r="O6" s="123"/>
      <c r="P6" s="134">
        <f>SUM(P7:P11)</f>
        <v>0</v>
      </c>
      <c r="Q6" s="133">
        <f>SUM(E6:P6)</f>
        <v>25</v>
      </c>
      <c r="R6" s="121"/>
      <c r="S6" s="156"/>
    </row>
    <row r="7" spans="1:20" x14ac:dyDescent="0.25">
      <c r="A7" s="80" t="s">
        <v>99</v>
      </c>
      <c r="B7" s="117" t="s">
        <v>98</v>
      </c>
      <c r="C7" s="72" t="s">
        <v>61</v>
      </c>
      <c r="D7" s="75" t="s">
        <v>52</v>
      </c>
      <c r="E7" s="74">
        <v>2</v>
      </c>
      <c r="F7" s="72">
        <v>2</v>
      </c>
      <c r="G7" s="91">
        <v>5</v>
      </c>
      <c r="H7" s="72"/>
      <c r="I7" s="72"/>
      <c r="J7" s="131"/>
      <c r="K7" s="126"/>
      <c r="L7" s="72"/>
      <c r="M7" s="91"/>
      <c r="N7" s="72"/>
      <c r="O7" s="72"/>
      <c r="P7" s="90"/>
      <c r="Q7" s="89">
        <v>5</v>
      </c>
      <c r="R7" s="159" t="s">
        <v>122</v>
      </c>
      <c r="S7" s="160" t="s">
        <v>123</v>
      </c>
    </row>
    <row r="8" spans="1:20" x14ac:dyDescent="0.25">
      <c r="A8" s="80" t="s">
        <v>97</v>
      </c>
      <c r="B8" s="117" t="s">
        <v>96</v>
      </c>
      <c r="C8" s="72" t="s">
        <v>61</v>
      </c>
      <c r="D8" s="75" t="s">
        <v>52</v>
      </c>
      <c r="E8" s="74">
        <v>2</v>
      </c>
      <c r="F8" s="72">
        <v>2</v>
      </c>
      <c r="G8" s="73">
        <v>5</v>
      </c>
      <c r="H8" s="72"/>
      <c r="I8" s="72"/>
      <c r="J8" s="127"/>
      <c r="K8" s="126"/>
      <c r="L8" s="72"/>
      <c r="M8" s="73"/>
      <c r="N8" s="72"/>
      <c r="O8" s="72"/>
      <c r="P8" s="71"/>
      <c r="Q8" s="79">
        <v>5</v>
      </c>
      <c r="R8" s="159" t="s">
        <v>124</v>
      </c>
      <c r="S8" s="160" t="s">
        <v>125</v>
      </c>
    </row>
    <row r="9" spans="1:20" x14ac:dyDescent="0.25">
      <c r="A9" s="130" t="s">
        <v>95</v>
      </c>
      <c r="B9" s="117" t="s">
        <v>94</v>
      </c>
      <c r="C9" s="129" t="s">
        <v>61</v>
      </c>
      <c r="D9" s="128" t="s">
        <v>52</v>
      </c>
      <c r="E9" s="74">
        <v>2</v>
      </c>
      <c r="F9" s="72">
        <v>2</v>
      </c>
      <c r="G9" s="73">
        <v>5</v>
      </c>
      <c r="H9" s="72"/>
      <c r="I9" s="72"/>
      <c r="J9" s="127"/>
      <c r="K9" s="126"/>
      <c r="L9" s="72"/>
      <c r="M9" s="73"/>
      <c r="N9" s="72"/>
      <c r="O9" s="72"/>
      <c r="P9" s="71"/>
      <c r="Q9" s="79">
        <v>5</v>
      </c>
      <c r="R9" s="159" t="s">
        <v>126</v>
      </c>
      <c r="S9" s="160" t="s">
        <v>127</v>
      </c>
    </row>
    <row r="10" spans="1:20" x14ac:dyDescent="0.25">
      <c r="A10" s="80" t="s">
        <v>101</v>
      </c>
      <c r="B10" s="132" t="s">
        <v>100</v>
      </c>
      <c r="C10" s="72" t="s">
        <v>61</v>
      </c>
      <c r="D10" s="75" t="s">
        <v>52</v>
      </c>
      <c r="E10" s="74">
        <v>2</v>
      </c>
      <c r="F10" s="72">
        <v>2</v>
      </c>
      <c r="G10" s="91">
        <v>5</v>
      </c>
      <c r="H10" s="72"/>
      <c r="I10" s="72"/>
      <c r="J10" s="131"/>
      <c r="K10" s="126"/>
      <c r="L10" s="72"/>
      <c r="M10" s="91"/>
      <c r="N10" s="72"/>
      <c r="O10" s="72"/>
      <c r="P10" s="90"/>
      <c r="Q10" s="89">
        <v>5</v>
      </c>
      <c r="R10" s="159" t="s">
        <v>129</v>
      </c>
      <c r="S10" s="160" t="s">
        <v>130</v>
      </c>
    </row>
    <row r="11" spans="1:20" x14ac:dyDescent="0.25">
      <c r="A11" s="80" t="s">
        <v>103</v>
      </c>
      <c r="B11" s="117" t="s">
        <v>102</v>
      </c>
      <c r="C11" s="72" t="s">
        <v>61</v>
      </c>
      <c r="D11" s="75" t="s">
        <v>52</v>
      </c>
      <c r="E11" s="74"/>
      <c r="F11" s="72"/>
      <c r="G11" s="73"/>
      <c r="H11" s="72">
        <v>2</v>
      </c>
      <c r="I11" s="72">
        <v>2</v>
      </c>
      <c r="J11" s="127">
        <v>5</v>
      </c>
      <c r="K11" s="126"/>
      <c r="L11" s="72"/>
      <c r="M11" s="73"/>
      <c r="N11" s="72"/>
      <c r="O11" s="72"/>
      <c r="P11" s="71"/>
      <c r="Q11" s="79">
        <v>5</v>
      </c>
      <c r="R11" s="199" t="s">
        <v>153</v>
      </c>
      <c r="S11" s="160" t="s">
        <v>128</v>
      </c>
      <c r="T11" s="148"/>
    </row>
    <row r="12" spans="1:20" x14ac:dyDescent="0.25">
      <c r="A12" s="125"/>
      <c r="B12" s="124" t="s">
        <v>93</v>
      </c>
      <c r="C12" s="123"/>
      <c r="D12" s="122"/>
      <c r="E12" s="121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19">
        <v>14</v>
      </c>
      <c r="R12" s="157"/>
      <c r="S12" s="158"/>
    </row>
    <row r="13" spans="1:20" x14ac:dyDescent="0.25">
      <c r="A13" s="80" t="s">
        <v>90</v>
      </c>
      <c r="B13" s="117" t="s">
        <v>89</v>
      </c>
      <c r="C13" s="72" t="s">
        <v>80</v>
      </c>
      <c r="D13" s="75" t="s">
        <v>52</v>
      </c>
      <c r="E13" s="56">
        <v>2</v>
      </c>
      <c r="F13" s="53">
        <v>2</v>
      </c>
      <c r="G13" s="54">
        <v>5</v>
      </c>
      <c r="H13" s="53"/>
      <c r="I13" s="53"/>
      <c r="J13" s="52"/>
      <c r="K13" s="55"/>
      <c r="L13" s="53"/>
      <c r="M13" s="54"/>
      <c r="N13" s="53"/>
      <c r="O13" s="53"/>
      <c r="P13" s="52"/>
      <c r="Q13" s="116">
        <v>5</v>
      </c>
      <c r="R13" s="159" t="s">
        <v>131</v>
      </c>
      <c r="S13" s="160" t="s">
        <v>132</v>
      </c>
    </row>
    <row r="14" spans="1:20" s="148" customFormat="1" x14ac:dyDescent="0.25">
      <c r="A14" s="80" t="s">
        <v>86</v>
      </c>
      <c r="B14" s="115" t="s">
        <v>85</v>
      </c>
      <c r="C14" s="72" t="s">
        <v>80</v>
      </c>
      <c r="D14" s="75" t="s">
        <v>45</v>
      </c>
      <c r="E14" s="56">
        <v>0</v>
      </c>
      <c r="F14" s="53">
        <v>2</v>
      </c>
      <c r="G14" s="84">
        <v>3</v>
      </c>
      <c r="H14" s="53"/>
      <c r="I14" s="53"/>
      <c r="J14" s="83"/>
      <c r="K14" s="55">
        <v>0</v>
      </c>
      <c r="L14" s="53">
        <v>2</v>
      </c>
      <c r="M14" s="84">
        <v>3</v>
      </c>
      <c r="N14" s="53"/>
      <c r="O14" s="53"/>
      <c r="P14" s="83"/>
      <c r="Q14" s="79">
        <v>3</v>
      </c>
      <c r="R14" s="159" t="s">
        <v>149</v>
      </c>
      <c r="S14" s="160" t="s">
        <v>150</v>
      </c>
    </row>
    <row r="15" spans="1:20" s="148" customFormat="1" x14ac:dyDescent="0.25">
      <c r="A15" s="80" t="s">
        <v>84</v>
      </c>
      <c r="B15" s="115" t="s">
        <v>83</v>
      </c>
      <c r="C15" s="72" t="s">
        <v>80</v>
      </c>
      <c r="D15" s="75" t="s">
        <v>52</v>
      </c>
      <c r="E15" s="56">
        <v>2</v>
      </c>
      <c r="F15" s="53">
        <v>0</v>
      </c>
      <c r="G15" s="84">
        <v>3</v>
      </c>
      <c r="H15" s="53"/>
      <c r="I15" s="53"/>
      <c r="J15" s="83"/>
      <c r="K15" s="55">
        <v>2</v>
      </c>
      <c r="L15" s="53">
        <v>0</v>
      </c>
      <c r="M15" s="84">
        <v>3</v>
      </c>
      <c r="N15" s="53"/>
      <c r="O15" s="53"/>
      <c r="P15" s="83"/>
      <c r="Q15" s="79">
        <v>3</v>
      </c>
      <c r="R15" s="159" t="s">
        <v>151</v>
      </c>
      <c r="S15" s="160" t="s">
        <v>138</v>
      </c>
    </row>
    <row r="16" spans="1:20" s="148" customFormat="1" x14ac:dyDescent="0.25">
      <c r="A16" s="80" t="s">
        <v>88</v>
      </c>
      <c r="B16" s="115" t="s">
        <v>87</v>
      </c>
      <c r="C16" s="72" t="s">
        <v>80</v>
      </c>
      <c r="D16" s="75" t="s">
        <v>52</v>
      </c>
      <c r="E16" s="56"/>
      <c r="F16" s="53"/>
      <c r="G16" s="84"/>
      <c r="H16" s="53"/>
      <c r="I16" s="53"/>
      <c r="J16" s="83"/>
      <c r="K16" s="55">
        <v>2</v>
      </c>
      <c r="L16" s="53">
        <v>2</v>
      </c>
      <c r="M16" s="84">
        <v>5</v>
      </c>
      <c r="N16" s="53"/>
      <c r="O16" s="53"/>
      <c r="P16" s="83"/>
      <c r="Q16" s="79">
        <v>5</v>
      </c>
      <c r="R16" s="159" t="s">
        <v>135</v>
      </c>
      <c r="S16" s="160" t="s">
        <v>136</v>
      </c>
    </row>
    <row r="17" spans="1:19" x14ac:dyDescent="0.25">
      <c r="A17" s="80" t="s">
        <v>92</v>
      </c>
      <c r="B17" s="117" t="s">
        <v>91</v>
      </c>
      <c r="C17" s="72" t="s">
        <v>80</v>
      </c>
      <c r="D17" s="75" t="s">
        <v>52</v>
      </c>
      <c r="E17" s="118"/>
      <c r="F17" s="104"/>
      <c r="G17" s="98"/>
      <c r="H17" s="97">
        <v>2</v>
      </c>
      <c r="I17" s="97">
        <v>2</v>
      </c>
      <c r="J17" s="96">
        <v>5</v>
      </c>
      <c r="K17" s="99"/>
      <c r="L17" s="97"/>
      <c r="M17" s="98"/>
      <c r="N17" s="97"/>
      <c r="O17" s="97"/>
      <c r="P17" s="96"/>
      <c r="Q17" s="92">
        <v>5</v>
      </c>
      <c r="R17" s="159" t="s">
        <v>133</v>
      </c>
      <c r="S17" s="160" t="s">
        <v>134</v>
      </c>
    </row>
    <row r="18" spans="1:19" s="148" customFormat="1" ht="15.75" thickBot="1" x14ac:dyDescent="0.3">
      <c r="A18" s="80" t="s">
        <v>82</v>
      </c>
      <c r="B18" s="115" t="s">
        <v>81</v>
      </c>
      <c r="C18" s="72" t="s">
        <v>80</v>
      </c>
      <c r="D18" s="75" t="s">
        <v>52</v>
      </c>
      <c r="E18" s="56"/>
      <c r="F18" s="53"/>
      <c r="G18" s="84"/>
      <c r="H18" s="53">
        <v>2</v>
      </c>
      <c r="I18" s="53">
        <v>1</v>
      </c>
      <c r="J18" s="83">
        <v>4</v>
      </c>
      <c r="K18" s="55"/>
      <c r="L18" s="53"/>
      <c r="M18" s="84"/>
      <c r="N18" s="53">
        <v>2</v>
      </c>
      <c r="O18" s="53">
        <v>1</v>
      </c>
      <c r="P18" s="83">
        <v>4</v>
      </c>
      <c r="Q18" s="79">
        <v>4</v>
      </c>
      <c r="R18" s="159" t="s">
        <v>140</v>
      </c>
      <c r="S18" s="160" t="s">
        <v>138</v>
      </c>
    </row>
    <row r="19" spans="1:19" ht="15.75" thickBot="1" x14ac:dyDescent="0.3">
      <c r="A19" s="50"/>
      <c r="B19" s="49"/>
      <c r="C19" s="48"/>
      <c r="D19" s="48"/>
      <c r="E19" s="48"/>
      <c r="F19" s="48"/>
      <c r="G19" s="48"/>
      <c r="H19" s="48"/>
      <c r="I19" s="48"/>
      <c r="J19" s="48"/>
      <c r="K19" s="114"/>
      <c r="L19" s="114"/>
      <c r="M19" s="114"/>
      <c r="N19" s="114"/>
      <c r="O19" s="114"/>
      <c r="P19" s="114"/>
      <c r="Q19" s="47"/>
      <c r="R19" s="150"/>
      <c r="S19" s="150"/>
    </row>
    <row r="20" spans="1:19" x14ac:dyDescent="0.25">
      <c r="A20" s="113"/>
      <c r="B20" s="112" t="s">
        <v>79</v>
      </c>
      <c r="C20" s="111"/>
      <c r="D20" s="110"/>
      <c r="E20" s="109"/>
      <c r="F20" s="108"/>
      <c r="G20" s="106">
        <f>G21+G22+G23</f>
        <v>15</v>
      </c>
      <c r="H20" s="108"/>
      <c r="I20" s="108"/>
      <c r="J20" s="106">
        <f>J26+J24+J25</f>
        <v>15</v>
      </c>
      <c r="K20" s="68"/>
      <c r="L20" s="67"/>
      <c r="M20" s="106">
        <f>M27+M28+M26+M29</f>
        <v>15</v>
      </c>
      <c r="N20" s="107"/>
      <c r="O20" s="107"/>
      <c r="P20" s="106">
        <f>P31+P29+P32+P30</f>
        <v>15</v>
      </c>
      <c r="Q20" s="105">
        <f>SUM(G20+J20+M20+P20)</f>
        <v>60</v>
      </c>
      <c r="R20" s="153"/>
      <c r="S20" s="154"/>
    </row>
    <row r="21" spans="1:19" x14ac:dyDescent="0.25">
      <c r="A21" s="80" t="s">
        <v>78</v>
      </c>
      <c r="B21" s="81" t="s">
        <v>77</v>
      </c>
      <c r="C21" s="101" t="s">
        <v>61</v>
      </c>
      <c r="D21" s="104" t="s">
        <v>52</v>
      </c>
      <c r="E21" s="56">
        <v>2</v>
      </c>
      <c r="F21" s="53">
        <v>2</v>
      </c>
      <c r="G21" s="84">
        <v>5</v>
      </c>
      <c r="H21" s="97"/>
      <c r="I21" s="97"/>
      <c r="J21" s="96"/>
      <c r="K21" s="99"/>
      <c r="L21" s="97"/>
      <c r="M21" s="98"/>
      <c r="N21" s="97"/>
      <c r="O21" s="97"/>
      <c r="P21" s="96"/>
      <c r="Q21" s="92">
        <v>5</v>
      </c>
      <c r="R21" s="78" t="s">
        <v>137</v>
      </c>
      <c r="S21" s="155" t="s">
        <v>138</v>
      </c>
    </row>
    <row r="22" spans="1:19" x14ac:dyDescent="0.25">
      <c r="A22" s="78" t="s">
        <v>76</v>
      </c>
      <c r="B22" s="81" t="s">
        <v>75</v>
      </c>
      <c r="C22" s="72" t="s">
        <v>61</v>
      </c>
      <c r="D22" s="75" t="s">
        <v>52</v>
      </c>
      <c r="E22" s="56">
        <v>2</v>
      </c>
      <c r="F22" s="53">
        <v>2</v>
      </c>
      <c r="G22" s="84">
        <v>5</v>
      </c>
      <c r="H22" s="53"/>
      <c r="I22" s="53"/>
      <c r="J22" s="83"/>
      <c r="K22" s="55"/>
      <c r="L22" s="53"/>
      <c r="M22" s="98"/>
      <c r="N22" s="53"/>
      <c r="O22" s="53"/>
      <c r="P22" s="96"/>
      <c r="Q22" s="92">
        <v>5</v>
      </c>
      <c r="R22" s="78" t="s">
        <v>139</v>
      </c>
      <c r="S22" s="155" t="s">
        <v>138</v>
      </c>
    </row>
    <row r="23" spans="1:19" x14ac:dyDescent="0.25">
      <c r="A23" s="78" t="s">
        <v>74</v>
      </c>
      <c r="B23" s="76" t="s">
        <v>73</v>
      </c>
      <c r="C23" s="101" t="s">
        <v>46</v>
      </c>
      <c r="D23" s="104" t="s">
        <v>52</v>
      </c>
      <c r="E23" s="103">
        <v>2</v>
      </c>
      <c r="F23" s="101">
        <v>2</v>
      </c>
      <c r="G23" s="102">
        <v>5</v>
      </c>
      <c r="H23" s="101"/>
      <c r="I23" s="101"/>
      <c r="J23" s="100"/>
      <c r="K23" s="103"/>
      <c r="L23" s="101"/>
      <c r="M23" s="102"/>
      <c r="N23" s="101"/>
      <c r="O23" s="101"/>
      <c r="P23" s="100"/>
      <c r="Q23" s="92">
        <v>5</v>
      </c>
      <c r="R23" s="78" t="s">
        <v>140</v>
      </c>
      <c r="S23" s="155" t="s">
        <v>138</v>
      </c>
    </row>
    <row r="24" spans="1:19" x14ac:dyDescent="0.25">
      <c r="A24" s="80" t="s">
        <v>72</v>
      </c>
      <c r="B24" s="81" t="s">
        <v>71</v>
      </c>
      <c r="C24" s="72" t="s">
        <v>61</v>
      </c>
      <c r="D24" s="75" t="s">
        <v>52</v>
      </c>
      <c r="E24" s="56"/>
      <c r="F24" s="53"/>
      <c r="G24" s="84"/>
      <c r="H24" s="53">
        <v>2</v>
      </c>
      <c r="I24" s="53">
        <v>2</v>
      </c>
      <c r="J24" s="83">
        <v>5</v>
      </c>
      <c r="K24" s="99"/>
      <c r="L24" s="97"/>
      <c r="M24" s="98"/>
      <c r="N24" s="97"/>
      <c r="O24" s="97"/>
      <c r="P24" s="96"/>
      <c r="Q24" s="92">
        <v>5</v>
      </c>
      <c r="R24" s="78" t="s">
        <v>141</v>
      </c>
      <c r="S24" s="155" t="s">
        <v>138</v>
      </c>
    </row>
    <row r="25" spans="1:19" ht="16.5" customHeight="1" x14ac:dyDescent="0.25">
      <c r="A25" s="80" t="s">
        <v>70</v>
      </c>
      <c r="B25" s="81" t="s">
        <v>69</v>
      </c>
      <c r="C25" s="72" t="s">
        <v>61</v>
      </c>
      <c r="D25" s="75" t="s">
        <v>52</v>
      </c>
      <c r="E25" s="56"/>
      <c r="F25" s="53"/>
      <c r="G25" s="84"/>
      <c r="H25" s="53">
        <v>2</v>
      </c>
      <c r="I25" s="53">
        <v>2</v>
      </c>
      <c r="J25" s="83">
        <v>5</v>
      </c>
      <c r="K25" s="95"/>
      <c r="L25" s="94"/>
      <c r="M25" s="93"/>
      <c r="N25" s="53"/>
      <c r="O25" s="53"/>
      <c r="P25" s="83"/>
      <c r="Q25" s="92">
        <v>5</v>
      </c>
      <c r="R25" s="78" t="s">
        <v>142</v>
      </c>
      <c r="S25" s="155" t="s">
        <v>136</v>
      </c>
    </row>
    <row r="26" spans="1:19" x14ac:dyDescent="0.25">
      <c r="A26" s="88" t="s">
        <v>63</v>
      </c>
      <c r="B26" s="87" t="s">
        <v>62</v>
      </c>
      <c r="C26" s="86" t="s">
        <v>61</v>
      </c>
      <c r="D26" s="85" t="s">
        <v>52</v>
      </c>
      <c r="E26" s="56"/>
      <c r="F26" s="53"/>
      <c r="G26" s="84"/>
      <c r="H26" s="53">
        <v>2</v>
      </c>
      <c r="I26" s="53">
        <v>2</v>
      </c>
      <c r="J26" s="83">
        <v>5</v>
      </c>
      <c r="K26" s="55"/>
      <c r="L26" s="53"/>
      <c r="M26" s="84"/>
      <c r="N26" s="53"/>
      <c r="O26" s="53"/>
      <c r="P26" s="83"/>
      <c r="Q26" s="79">
        <v>5</v>
      </c>
      <c r="R26" s="78" t="s">
        <v>143</v>
      </c>
      <c r="S26" s="155" t="s">
        <v>125</v>
      </c>
    </row>
    <row r="27" spans="1:19" x14ac:dyDescent="0.25">
      <c r="A27" s="80" t="s">
        <v>68</v>
      </c>
      <c r="B27" s="81" t="s">
        <v>67</v>
      </c>
      <c r="C27" s="72" t="s">
        <v>61</v>
      </c>
      <c r="D27" s="75" t="s">
        <v>52</v>
      </c>
      <c r="E27" s="56"/>
      <c r="F27" s="53"/>
      <c r="G27" s="84"/>
      <c r="H27" s="53"/>
      <c r="I27" s="53"/>
      <c r="J27" s="83"/>
      <c r="K27" s="55">
        <v>2</v>
      </c>
      <c r="L27" s="53">
        <v>2</v>
      </c>
      <c r="M27" s="84">
        <v>5</v>
      </c>
      <c r="N27" s="53"/>
      <c r="O27" s="53"/>
      <c r="P27" s="83"/>
      <c r="Q27" s="79">
        <v>5</v>
      </c>
      <c r="R27" s="78" t="s">
        <v>144</v>
      </c>
      <c r="S27" s="155" t="s">
        <v>138</v>
      </c>
    </row>
    <row r="28" spans="1:19" x14ac:dyDescent="0.25">
      <c r="A28" s="80" t="s">
        <v>66</v>
      </c>
      <c r="B28" s="76" t="s">
        <v>65</v>
      </c>
      <c r="C28" s="72" t="s">
        <v>46</v>
      </c>
      <c r="D28" s="75" t="s">
        <v>52</v>
      </c>
      <c r="E28" s="74"/>
      <c r="F28" s="72"/>
      <c r="G28" s="91"/>
      <c r="H28" s="72"/>
      <c r="I28" s="72"/>
      <c r="J28" s="90"/>
      <c r="K28" s="74">
        <v>2</v>
      </c>
      <c r="L28" s="72">
        <v>2</v>
      </c>
      <c r="M28" s="91">
        <v>5</v>
      </c>
      <c r="N28" s="72" t="s">
        <v>64</v>
      </c>
      <c r="O28" s="72" t="s">
        <v>64</v>
      </c>
      <c r="P28" s="90"/>
      <c r="Q28" s="89">
        <v>5</v>
      </c>
      <c r="R28" s="78" t="s">
        <v>139</v>
      </c>
      <c r="S28" s="155" t="s">
        <v>138</v>
      </c>
    </row>
    <row r="29" spans="1:19" x14ac:dyDescent="0.25">
      <c r="A29" s="80" t="s">
        <v>56</v>
      </c>
      <c r="B29" s="76" t="s">
        <v>55</v>
      </c>
      <c r="C29" s="72" t="s">
        <v>46</v>
      </c>
      <c r="D29" s="75" t="s">
        <v>52</v>
      </c>
      <c r="E29" s="74"/>
      <c r="F29" s="72"/>
      <c r="G29" s="73"/>
      <c r="H29" s="72"/>
      <c r="I29" s="72"/>
      <c r="J29" s="71"/>
      <c r="K29" s="74">
        <v>2</v>
      </c>
      <c r="L29" s="72">
        <v>2</v>
      </c>
      <c r="M29" s="73">
        <v>5</v>
      </c>
      <c r="N29" s="72"/>
      <c r="O29" s="72"/>
      <c r="P29" s="71"/>
      <c r="Q29" s="79">
        <v>5</v>
      </c>
      <c r="R29" s="78" t="s">
        <v>145</v>
      </c>
      <c r="S29" s="155" t="s">
        <v>138</v>
      </c>
    </row>
    <row r="30" spans="1:19" x14ac:dyDescent="0.25">
      <c r="A30" s="80" t="s">
        <v>60</v>
      </c>
      <c r="B30" s="76" t="s">
        <v>59</v>
      </c>
      <c r="C30" s="72" t="s">
        <v>46</v>
      </c>
      <c r="D30" s="75" t="s">
        <v>52</v>
      </c>
      <c r="E30" s="74"/>
      <c r="F30" s="72"/>
      <c r="G30" s="73"/>
      <c r="H30" s="72"/>
      <c r="I30" s="72"/>
      <c r="J30" s="71"/>
      <c r="K30" s="74"/>
      <c r="L30" s="72"/>
      <c r="M30" s="73"/>
      <c r="N30" s="72">
        <v>2</v>
      </c>
      <c r="O30" s="72">
        <v>2</v>
      </c>
      <c r="P30" s="71">
        <v>5</v>
      </c>
      <c r="Q30" s="82">
        <v>5</v>
      </c>
      <c r="R30" s="78" t="s">
        <v>146</v>
      </c>
      <c r="S30" s="155" t="s">
        <v>125</v>
      </c>
    </row>
    <row r="31" spans="1:19" x14ac:dyDescent="0.25">
      <c r="A31" s="80" t="s">
        <v>58</v>
      </c>
      <c r="B31" s="81" t="s">
        <v>57</v>
      </c>
      <c r="C31" s="72" t="s">
        <v>46</v>
      </c>
      <c r="D31" s="75" t="s">
        <v>45</v>
      </c>
      <c r="E31" s="74"/>
      <c r="F31" s="72"/>
      <c r="G31" s="73"/>
      <c r="H31" s="72"/>
      <c r="I31" s="72"/>
      <c r="J31" s="71"/>
      <c r="K31" s="74"/>
      <c r="L31" s="72"/>
      <c r="M31" s="73"/>
      <c r="N31" s="72">
        <v>2</v>
      </c>
      <c r="O31" s="72">
        <v>2</v>
      </c>
      <c r="P31" s="71">
        <v>5</v>
      </c>
      <c r="Q31" s="79">
        <v>5</v>
      </c>
      <c r="R31" s="78" t="s">
        <v>137</v>
      </c>
      <c r="S31" s="155" t="s">
        <v>138</v>
      </c>
    </row>
    <row r="32" spans="1:19" ht="15.75" thickBot="1" x14ac:dyDescent="0.3">
      <c r="A32" s="77" t="s">
        <v>54</v>
      </c>
      <c r="B32" s="76" t="s">
        <v>53</v>
      </c>
      <c r="C32" s="72" t="s">
        <v>46</v>
      </c>
      <c r="D32" s="75" t="s">
        <v>52</v>
      </c>
      <c r="E32" s="74"/>
      <c r="F32" s="72"/>
      <c r="G32" s="73"/>
      <c r="H32" s="72"/>
      <c r="I32" s="72"/>
      <c r="J32" s="71"/>
      <c r="K32" s="74"/>
      <c r="L32" s="72"/>
      <c r="M32" s="73"/>
      <c r="N32" s="72">
        <v>2</v>
      </c>
      <c r="O32" s="72">
        <v>2</v>
      </c>
      <c r="P32" s="71">
        <v>5</v>
      </c>
      <c r="Q32" s="70">
        <v>5</v>
      </c>
      <c r="R32" s="78" t="s">
        <v>147</v>
      </c>
      <c r="S32" s="155" t="s">
        <v>138</v>
      </c>
    </row>
    <row r="33" spans="1:19" ht="15.75" thickBot="1" x14ac:dyDescent="0.3">
      <c r="A33" s="50"/>
      <c r="B33" s="49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7"/>
      <c r="R33" s="149"/>
      <c r="S33" s="149"/>
    </row>
    <row r="34" spans="1:19" x14ac:dyDescent="0.25">
      <c r="A34" s="69"/>
      <c r="B34" s="45" t="s">
        <v>51</v>
      </c>
      <c r="C34" s="39"/>
      <c r="D34" s="38"/>
      <c r="E34" s="68"/>
      <c r="F34" s="67"/>
      <c r="G34" s="67"/>
      <c r="H34" s="67"/>
      <c r="I34" s="67"/>
      <c r="J34" s="66"/>
      <c r="K34" s="65"/>
      <c r="L34" s="64"/>
      <c r="M34" s="39">
        <v>5</v>
      </c>
      <c r="N34" s="39"/>
      <c r="O34" s="39"/>
      <c r="P34" s="41">
        <v>10</v>
      </c>
      <c r="Q34" s="37">
        <v>15</v>
      </c>
      <c r="R34" s="39"/>
      <c r="S34" s="39"/>
    </row>
    <row r="35" spans="1:19" x14ac:dyDescent="0.25">
      <c r="A35" s="59" t="s">
        <v>50</v>
      </c>
      <c r="B35" s="58" t="s">
        <v>49</v>
      </c>
      <c r="C35" s="53" t="s">
        <v>46</v>
      </c>
      <c r="D35" s="57" t="s">
        <v>45</v>
      </c>
      <c r="E35" s="63"/>
      <c r="F35" s="61"/>
      <c r="G35" s="62"/>
      <c r="H35" s="61"/>
      <c r="I35" s="61"/>
      <c r="J35" s="60"/>
      <c r="K35" s="55">
        <v>0</v>
      </c>
      <c r="L35" s="53">
        <v>4</v>
      </c>
      <c r="M35" s="54">
        <v>5</v>
      </c>
      <c r="N35" s="53"/>
      <c r="O35" s="53"/>
      <c r="P35" s="52"/>
      <c r="Q35" s="51">
        <v>5</v>
      </c>
      <c r="R35" s="152" t="s">
        <v>148</v>
      </c>
      <c r="S35" s="151" t="s">
        <v>138</v>
      </c>
    </row>
    <row r="36" spans="1:19" ht="15.75" thickBot="1" x14ac:dyDescent="0.3">
      <c r="A36" s="59" t="s">
        <v>48</v>
      </c>
      <c r="B36" s="58" t="s">
        <v>47</v>
      </c>
      <c r="C36" s="53" t="s">
        <v>46</v>
      </c>
      <c r="D36" s="57" t="s">
        <v>45</v>
      </c>
      <c r="E36" s="63"/>
      <c r="F36" s="61"/>
      <c r="G36" s="62"/>
      <c r="H36" s="61"/>
      <c r="I36" s="61"/>
      <c r="J36" s="60"/>
      <c r="K36" s="55"/>
      <c r="L36" s="53"/>
      <c r="M36" s="54"/>
      <c r="N36" s="53">
        <v>0</v>
      </c>
      <c r="O36" s="53">
        <v>4</v>
      </c>
      <c r="P36" s="52">
        <v>10</v>
      </c>
      <c r="Q36" s="51">
        <v>10</v>
      </c>
      <c r="R36" s="152" t="s">
        <v>148</v>
      </c>
      <c r="S36" s="151" t="s">
        <v>138</v>
      </c>
    </row>
    <row r="37" spans="1:19" ht="15.75" thickBot="1" x14ac:dyDescent="0.3">
      <c r="A37" s="50"/>
      <c r="B37" s="49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7"/>
    </row>
    <row r="38" spans="1:19" x14ac:dyDescent="0.25">
      <c r="A38" s="46"/>
      <c r="B38" s="45" t="s">
        <v>44</v>
      </c>
      <c r="C38" s="44"/>
      <c r="D38" s="43"/>
      <c r="E38" s="42"/>
      <c r="F38" s="39"/>
      <c r="G38" s="39"/>
      <c r="H38" s="39"/>
      <c r="I38" s="39"/>
      <c r="J38" s="41"/>
      <c r="K38" s="40"/>
      <c r="L38" s="39"/>
      <c r="M38" s="39">
        <v>6</v>
      </c>
      <c r="N38" s="39"/>
      <c r="O38" s="39"/>
      <c r="P38" s="38"/>
      <c r="Q38" s="37">
        <v>6</v>
      </c>
    </row>
    <row r="39" spans="1:19" ht="15.75" thickBot="1" x14ac:dyDescent="0.3">
      <c r="A39" s="36"/>
      <c r="B39" s="35" t="s">
        <v>43</v>
      </c>
      <c r="C39" s="34"/>
      <c r="D39" s="33"/>
      <c r="E39" s="32"/>
      <c r="F39" s="29"/>
      <c r="G39" s="29"/>
      <c r="H39" s="29"/>
      <c r="I39" s="29"/>
      <c r="J39" s="31"/>
      <c r="K39" s="30"/>
      <c r="L39" s="29"/>
      <c r="M39" s="29"/>
      <c r="N39" s="29"/>
      <c r="O39" s="29"/>
      <c r="P39" s="28"/>
      <c r="Q39" s="27"/>
    </row>
    <row r="40" spans="1:19" ht="15.75" thickBot="1" x14ac:dyDescent="0.3">
      <c r="A40" s="26" t="s">
        <v>42</v>
      </c>
      <c r="B40" s="25"/>
      <c r="C40" s="24"/>
      <c r="D40" s="24"/>
      <c r="E40" s="24"/>
      <c r="F40" s="24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2">
        <f>Q5+Q20+Q34+Q38</f>
        <v>120</v>
      </c>
    </row>
    <row r="42" spans="1:19" x14ac:dyDescent="0.25">
      <c r="A42" s="5" t="s">
        <v>41</v>
      </c>
      <c r="B42" s="4"/>
      <c r="C42" s="3"/>
      <c r="D42" s="3"/>
      <c r="E42" s="3"/>
      <c r="F42" s="3"/>
      <c r="G42" s="3"/>
      <c r="H42" s="3"/>
      <c r="I42" s="3"/>
      <c r="J42" s="3"/>
      <c r="K42" s="3"/>
      <c r="L42" s="2"/>
      <c r="M42" s="2"/>
      <c r="N42" s="2"/>
      <c r="O42" s="2"/>
      <c r="P42" s="2"/>
      <c r="Q42" s="2"/>
      <c r="R42" s="2"/>
      <c r="S42" s="1"/>
    </row>
    <row r="43" spans="1:19" x14ac:dyDescent="0.25">
      <c r="A43" s="5" t="s">
        <v>40</v>
      </c>
      <c r="B43" s="4"/>
      <c r="C43" s="3"/>
      <c r="D43" s="3"/>
      <c r="E43" s="3"/>
      <c r="F43" s="3"/>
      <c r="G43" s="3"/>
      <c r="H43" s="3"/>
      <c r="I43" s="3"/>
      <c r="J43" s="3"/>
      <c r="K43" s="3"/>
      <c r="L43" s="2"/>
      <c r="M43" s="2"/>
      <c r="N43" s="2"/>
      <c r="O43" s="2"/>
      <c r="P43" s="2"/>
      <c r="Q43" s="2"/>
      <c r="R43" s="2"/>
      <c r="S43" s="1"/>
    </row>
    <row r="44" spans="1:19" x14ac:dyDescent="0.25">
      <c r="A44" s="191" t="s">
        <v>39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</row>
    <row r="45" spans="1:19" x14ac:dyDescent="0.25">
      <c r="A45" s="192" t="s">
        <v>38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</row>
    <row r="46" spans="1:19" x14ac:dyDescent="0.25">
      <c r="A46" s="192" t="s">
        <v>37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</row>
    <row r="47" spans="1:19" x14ac:dyDescent="0.25">
      <c r="A47" s="161" t="s">
        <v>36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</row>
    <row r="48" spans="1:19" x14ac:dyDescent="0.25">
      <c r="A48" s="5" t="s">
        <v>35</v>
      </c>
      <c r="B48" s="4"/>
      <c r="C48" s="3"/>
      <c r="D48" s="3"/>
      <c r="E48" s="3"/>
      <c r="F48" s="3"/>
      <c r="G48" s="3"/>
      <c r="H48" s="3"/>
      <c r="I48" s="3"/>
      <c r="J48" s="3"/>
      <c r="K48" s="3"/>
      <c r="L48" s="2"/>
      <c r="M48" s="2"/>
      <c r="N48" s="2"/>
      <c r="O48" s="2"/>
      <c r="P48" s="2"/>
      <c r="Q48" s="2"/>
      <c r="R48" s="2"/>
      <c r="S48" s="1"/>
    </row>
    <row r="49" spans="1:19" x14ac:dyDescent="0.25">
      <c r="A49" s="12" t="s">
        <v>34</v>
      </c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2"/>
      <c r="M49" s="12"/>
      <c r="N49" s="12"/>
      <c r="O49" s="12"/>
      <c r="P49" s="12"/>
      <c r="Q49" s="12"/>
      <c r="R49" s="12"/>
      <c r="S49" s="12"/>
    </row>
    <row r="50" spans="1:19" x14ac:dyDescent="0.25">
      <c r="A50" s="162" t="s">
        <v>33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</row>
    <row r="51" spans="1:19" x14ac:dyDescent="0.25">
      <c r="A51" s="12" t="s">
        <v>32</v>
      </c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2"/>
      <c r="M51" s="12"/>
      <c r="N51" s="12"/>
      <c r="O51" s="12"/>
      <c r="P51" s="12"/>
      <c r="Q51" s="12"/>
      <c r="R51" s="12"/>
      <c r="S51" s="12"/>
    </row>
    <row r="52" spans="1:19" x14ac:dyDescent="0.25">
      <c r="A52" s="12" t="s">
        <v>31</v>
      </c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2"/>
      <c r="M52" s="12"/>
      <c r="N52" s="12"/>
      <c r="O52" s="12"/>
      <c r="P52" s="12"/>
      <c r="Q52" s="12"/>
      <c r="R52" s="12"/>
      <c r="S52" s="12"/>
    </row>
    <row r="53" spans="1:19" x14ac:dyDescent="0.25">
      <c r="A53" s="5" t="s">
        <v>30</v>
      </c>
      <c r="B53" s="4"/>
      <c r="C53" s="3"/>
      <c r="D53" s="3"/>
      <c r="E53" s="3"/>
      <c r="F53" s="3"/>
      <c r="G53" s="3"/>
      <c r="H53" s="3"/>
      <c r="I53" s="3"/>
      <c r="J53" s="3"/>
      <c r="K53" s="3"/>
      <c r="L53" s="2"/>
      <c r="M53" s="2"/>
      <c r="N53" s="2"/>
      <c r="O53" s="2"/>
      <c r="P53" s="2"/>
      <c r="Q53" s="2"/>
      <c r="R53" s="2"/>
      <c r="S53" s="1"/>
    </row>
    <row r="54" spans="1:19" x14ac:dyDescent="0.25">
      <c r="A54" s="21" t="s">
        <v>29</v>
      </c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2"/>
      <c r="M54" s="12"/>
      <c r="N54" s="12"/>
      <c r="O54" s="12"/>
      <c r="P54" s="12"/>
      <c r="Q54" s="12"/>
      <c r="R54" s="12"/>
      <c r="S54" s="12"/>
    </row>
    <row r="55" spans="1:19" x14ac:dyDescent="0.25">
      <c r="A55" s="12" t="s">
        <v>28</v>
      </c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/>
      <c r="S55" s="12"/>
    </row>
    <row r="56" spans="1:19" x14ac:dyDescent="0.25">
      <c r="A56" s="12" t="s">
        <v>27</v>
      </c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/>
      <c r="S56" s="12"/>
    </row>
    <row r="57" spans="1:19" x14ac:dyDescent="0.25">
      <c r="A57" s="12" t="s">
        <v>26</v>
      </c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0"/>
      <c r="S57" s="12"/>
    </row>
    <row r="58" spans="1:19" x14ac:dyDescent="0.25">
      <c r="A58" s="21" t="s">
        <v>25</v>
      </c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2"/>
      <c r="M58" s="12"/>
      <c r="N58" s="12"/>
      <c r="O58" s="12"/>
      <c r="P58" s="12"/>
      <c r="Q58" s="12"/>
      <c r="R58" s="12"/>
      <c r="S58" s="12"/>
    </row>
    <row r="59" spans="1:19" x14ac:dyDescent="0.25">
      <c r="A59" s="12" t="s">
        <v>24</v>
      </c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0"/>
      <c r="S59" s="12"/>
    </row>
    <row r="60" spans="1:19" x14ac:dyDescent="0.25">
      <c r="A60" s="21" t="s">
        <v>23</v>
      </c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2"/>
      <c r="M60" s="12"/>
      <c r="N60" s="12"/>
      <c r="O60" s="12"/>
      <c r="P60" s="12"/>
      <c r="Q60" s="12"/>
      <c r="R60" s="12"/>
      <c r="S60" s="12"/>
    </row>
    <row r="61" spans="1:19" x14ac:dyDescent="0.25">
      <c r="A61" s="12" t="s">
        <v>22</v>
      </c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  <c r="S61" s="12"/>
    </row>
    <row r="62" spans="1:19" x14ac:dyDescent="0.25">
      <c r="A62" s="12" t="s">
        <v>21</v>
      </c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0"/>
      <c r="S62" s="12"/>
    </row>
    <row r="63" spans="1:19" x14ac:dyDescent="0.25">
      <c r="A63" s="12" t="s">
        <v>20</v>
      </c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20"/>
      <c r="S63" s="12"/>
    </row>
    <row r="64" spans="1:19" x14ac:dyDescent="0.25">
      <c r="A64" s="12" t="s">
        <v>19</v>
      </c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  <c r="S64" s="12"/>
    </row>
    <row r="65" spans="1:19" x14ac:dyDescent="0.25">
      <c r="A65" s="12" t="s">
        <v>18</v>
      </c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20"/>
      <c r="S65" s="12"/>
    </row>
    <row r="66" spans="1:19" x14ac:dyDescent="0.25">
      <c r="A66" s="12" t="s">
        <v>17</v>
      </c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20"/>
      <c r="S66" s="12"/>
    </row>
    <row r="67" spans="1:19" x14ac:dyDescent="0.25">
      <c r="A67" s="12" t="s">
        <v>16</v>
      </c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  <c r="S67" s="12"/>
    </row>
    <row r="68" spans="1:19" x14ac:dyDescent="0.25">
      <c r="A68" s="12" t="s">
        <v>15</v>
      </c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0"/>
      <c r="S68" s="12"/>
    </row>
    <row r="69" spans="1:19" x14ac:dyDescent="0.25">
      <c r="A69" s="12" t="s">
        <v>14</v>
      </c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  <c r="S69" s="12"/>
    </row>
    <row r="70" spans="1:19" x14ac:dyDescent="0.25">
      <c r="A70" s="21" t="s">
        <v>13</v>
      </c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2"/>
      <c r="M70" s="12"/>
      <c r="N70" s="12"/>
      <c r="O70" s="12"/>
      <c r="P70" s="12"/>
      <c r="Q70" s="12"/>
      <c r="R70" s="12"/>
      <c r="S70" s="12"/>
    </row>
    <row r="71" spans="1:19" x14ac:dyDescent="0.25">
      <c r="A71" s="12" t="s">
        <v>12</v>
      </c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20"/>
      <c r="S71" s="12"/>
    </row>
    <row r="72" spans="1:19" x14ac:dyDescent="0.25">
      <c r="A72" s="12" t="s">
        <v>11</v>
      </c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0"/>
      <c r="S72" s="12"/>
    </row>
    <row r="73" spans="1:19" x14ac:dyDescent="0.25">
      <c r="A73" s="12" t="s">
        <v>10</v>
      </c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20"/>
      <c r="S73" s="12"/>
    </row>
    <row r="74" spans="1:19" x14ac:dyDescent="0.25">
      <c r="A74" s="12" t="s">
        <v>9</v>
      </c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0"/>
      <c r="S74" s="12"/>
    </row>
    <row r="75" spans="1:19" x14ac:dyDescent="0.25">
      <c r="A75" s="12" t="s">
        <v>8</v>
      </c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2"/>
      <c r="M75" s="12"/>
      <c r="N75" s="12"/>
      <c r="O75" s="12"/>
      <c r="P75" s="12"/>
      <c r="Q75" s="12"/>
      <c r="R75" s="12"/>
      <c r="S75" s="12"/>
    </row>
    <row r="76" spans="1:19" x14ac:dyDescent="0.25">
      <c r="A76" s="12" t="s">
        <v>7</v>
      </c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2"/>
      <c r="M76" s="12"/>
      <c r="N76" s="12"/>
      <c r="O76" s="12"/>
      <c r="P76" s="12"/>
      <c r="Q76" s="12"/>
      <c r="R76" s="12"/>
      <c r="S76" s="12"/>
    </row>
    <row r="77" spans="1:19" x14ac:dyDescent="0.25">
      <c r="A77" s="12" t="s">
        <v>6</v>
      </c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2"/>
      <c r="M77" s="12"/>
      <c r="N77" s="12"/>
      <c r="O77" s="12"/>
      <c r="P77" s="12"/>
      <c r="Q77" s="12"/>
      <c r="R77" s="12"/>
      <c r="S77" s="12"/>
    </row>
    <row r="78" spans="1:19" x14ac:dyDescent="0.25">
      <c r="A78" s="12" t="s">
        <v>5</v>
      </c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2"/>
      <c r="M78" s="12"/>
      <c r="N78" s="12"/>
      <c r="O78" s="12"/>
      <c r="P78" s="12"/>
      <c r="Q78" s="12"/>
      <c r="R78" s="12"/>
      <c r="S78" s="12"/>
    </row>
    <row r="79" spans="1:19" x14ac:dyDescent="0.25">
      <c r="A79" s="18" t="s">
        <v>4</v>
      </c>
      <c r="B79" s="17"/>
      <c r="C79" s="16"/>
      <c r="D79" s="15"/>
      <c r="E79" s="15"/>
      <c r="F79" s="15"/>
      <c r="G79" s="15"/>
      <c r="H79" s="15"/>
      <c r="I79" s="15"/>
      <c r="J79" s="15"/>
      <c r="K79" s="14"/>
      <c r="L79" s="13"/>
      <c r="M79" s="13"/>
      <c r="N79" s="13"/>
      <c r="O79" s="13"/>
      <c r="P79" s="12"/>
      <c r="Q79" s="12"/>
      <c r="R79" s="12"/>
      <c r="S79" s="12"/>
    </row>
    <row r="80" spans="1:19" x14ac:dyDescent="0.25">
      <c r="A80" s="18" t="s">
        <v>3</v>
      </c>
      <c r="B80" s="17"/>
      <c r="C80" s="16"/>
      <c r="D80" s="15"/>
      <c r="E80" s="15"/>
      <c r="F80" s="15"/>
      <c r="G80" s="15"/>
      <c r="H80" s="15"/>
      <c r="I80" s="15"/>
      <c r="J80" s="15"/>
      <c r="K80" s="14"/>
      <c r="L80" s="13"/>
      <c r="M80" s="13"/>
      <c r="N80" s="13"/>
      <c r="O80" s="13"/>
      <c r="P80" s="12"/>
      <c r="Q80" s="12"/>
      <c r="R80" s="12"/>
      <c r="S80" s="12"/>
    </row>
    <row r="81" spans="1:19" x14ac:dyDescent="0.25">
      <c r="A81" s="5" t="s">
        <v>2</v>
      </c>
      <c r="B81" s="4"/>
      <c r="C81" s="3"/>
      <c r="D81" s="3"/>
      <c r="E81" s="3"/>
      <c r="F81" s="3"/>
      <c r="G81" s="3"/>
      <c r="H81" s="3"/>
      <c r="I81" s="3"/>
      <c r="J81" s="3"/>
      <c r="K81" s="3"/>
      <c r="L81" s="2"/>
      <c r="M81" s="2"/>
      <c r="N81" s="2"/>
      <c r="O81" s="2"/>
      <c r="P81" s="2"/>
      <c r="Q81" s="2"/>
      <c r="R81" s="2"/>
      <c r="S81" s="1"/>
    </row>
    <row r="82" spans="1:19" x14ac:dyDescent="0.25">
      <c r="A82" s="11" t="s">
        <v>1</v>
      </c>
      <c r="B82" s="6"/>
      <c r="C82" s="10"/>
      <c r="D82" s="10"/>
      <c r="E82" s="10"/>
      <c r="F82" s="10"/>
      <c r="G82" s="10"/>
      <c r="H82" s="10"/>
      <c r="I82" s="10"/>
      <c r="J82" s="10"/>
      <c r="K82" s="9"/>
      <c r="L82" s="9"/>
      <c r="M82" s="9"/>
      <c r="N82" s="8"/>
      <c r="O82" s="7"/>
      <c r="P82" s="6"/>
      <c r="Q82" s="6"/>
      <c r="R82" s="6"/>
      <c r="S82" s="6"/>
    </row>
    <row r="83" spans="1:19" x14ac:dyDescent="0.25">
      <c r="A83" s="5" t="s">
        <v>0</v>
      </c>
      <c r="B83" s="4"/>
      <c r="C83" s="3"/>
      <c r="D83" s="3"/>
      <c r="E83" s="3"/>
      <c r="F83" s="3"/>
      <c r="G83" s="3"/>
      <c r="H83" s="3"/>
      <c r="I83" s="3"/>
      <c r="J83" s="3"/>
      <c r="K83" s="3"/>
      <c r="L83" s="2"/>
      <c r="M83" s="2"/>
      <c r="N83" s="2"/>
      <c r="O83" s="2"/>
      <c r="P83" s="2"/>
      <c r="Q83" s="2"/>
      <c r="R83" s="2"/>
      <c r="S83" s="1"/>
    </row>
  </sheetData>
  <mergeCells count="23">
    <mergeCell ref="D2:D4"/>
    <mergeCell ref="E2:J2"/>
    <mergeCell ref="A44:S44"/>
    <mergeCell ref="A45:S45"/>
    <mergeCell ref="A46:S46"/>
    <mergeCell ref="B2:B4"/>
    <mergeCell ref="C2:C4"/>
    <mergeCell ref="A47:S47"/>
    <mergeCell ref="A50:S50"/>
    <mergeCell ref="R2:R4"/>
    <mergeCell ref="S2:S4"/>
    <mergeCell ref="A1:S1"/>
    <mergeCell ref="Q2:Q4"/>
    <mergeCell ref="E3:F3"/>
    <mergeCell ref="G3:G4"/>
    <mergeCell ref="H3:I3"/>
    <mergeCell ref="J3:J4"/>
    <mergeCell ref="K3:L3"/>
    <mergeCell ref="M3:M4"/>
    <mergeCell ref="N3:O3"/>
    <mergeCell ref="P3:P4"/>
    <mergeCell ref="K2:P2"/>
    <mergeCell ref="A2:A4"/>
  </mergeCells>
  <hyperlinks>
    <hyperlink ref="B17" r:id="rId1"/>
    <hyperlink ref="B7" r:id="rId2" display="Kvantitatív módszerek"/>
    <hyperlink ref="B8" r:id="rId3"/>
    <hyperlink ref="B10" r:id="rId4"/>
    <hyperlink ref="B9" r:id="rId5" display="Haladó vállalati pénzügyek"/>
    <hyperlink ref="B13" r:id="rId6"/>
    <hyperlink ref="B21" r:id="rId7"/>
    <hyperlink ref="B11" r:id="rId8"/>
    <hyperlink ref="B22" r:id="rId9"/>
    <hyperlink ref="B27" r:id="rId10" display="Logisztikai folyamatok elemzése"/>
    <hyperlink ref="B26" r:id="rId11" display="Vállalati stratégia"/>
    <hyperlink ref="B28" r:id="rId12" display="Termelés tervezése és szervezése"/>
    <hyperlink ref="B30" r:id="rId13" display="Logisztikai controlling és teljesítménymérés"/>
    <hyperlink ref="B31" r:id="rId14"/>
    <hyperlink ref="B29" r:id="rId15"/>
    <hyperlink ref="B36" r:id="rId16"/>
    <hyperlink ref="B35" r:id="rId17"/>
    <hyperlink ref="B24" r:id="rId18"/>
    <hyperlink ref="B16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Mintatanterv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Pusztai Péter</cp:lastModifiedBy>
  <dcterms:created xsi:type="dcterms:W3CDTF">2017-09-19T10:18:30Z</dcterms:created>
  <dcterms:modified xsi:type="dcterms:W3CDTF">2019-01-14T11:50:54Z</dcterms:modified>
</cp:coreProperties>
</file>