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_Pályázatok\ÚNKP\2019_2020\_ÚNKP formanyomtatványok\ösztöndíjas csomag\2_témavezetés\"/>
    </mc:Choice>
  </mc:AlternateContent>
  <bookViews>
    <workbookView xWindow="0" yWindow="0" windowWidth="28800" windowHeight="11700"/>
  </bookViews>
  <sheets>
    <sheet name="Tájékoztató" sheetId="9" r:id="rId1"/>
    <sheet name="I. félév" sheetId="6" r:id="rId2"/>
    <sheet name="II. félév " sheetId="3" r:id="rId3"/>
    <sheet name="záró szakmai értékelés" sheetId="7" r:id="rId4"/>
    <sheet name="." sheetId="10" r:id="rId5"/>
    <sheet name="Munka6" sheetId="8" state="hidden" r:id="rId6"/>
  </sheets>
  <definedNames>
    <definedName name="_edn1" localSheetId="5">Munka6!#REF!</definedName>
    <definedName name="_ednref1" localSheetId="5">Munka6!$A$3</definedName>
    <definedName name="_GoBack" localSheetId="1">'I. félév'!#REF!</definedName>
    <definedName name="_GoBack" localSheetId="2">'II. félév '!#REF!</definedName>
    <definedName name="_GoBack" localSheetId="0">Tájékoztató!#REF!</definedName>
    <definedName name="_GoBack" localSheetId="3">'záró szakmai értékelés'!#REF!</definedName>
    <definedName name="_xlnm.Print_Area" localSheetId="1">'I. félév'!$A$3:$H$41</definedName>
    <definedName name="_xlnm.Print_Area" localSheetId="2">'II. félév '!$A$3:$G$34</definedName>
    <definedName name="_xlnm.Print_Area" localSheetId="0">Tájékoztató!$A$1:$I$13</definedName>
    <definedName name="_xlnm.Print_Area" localSheetId="3">'záró szakmai értékelés'!$A$3:$G$24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6" l="1"/>
  <c r="J9" i="6" l="1"/>
  <c r="D7" i="7"/>
  <c r="D7" i="3"/>
  <c r="B5" i="3"/>
  <c r="J5" i="6"/>
  <c r="D13" i="7" l="1"/>
  <c r="C28" i="6" l="1"/>
  <c r="H13" i="9"/>
  <c r="D11" i="7"/>
  <c r="D9" i="7"/>
  <c r="D5" i="7"/>
  <c r="D14" i="3"/>
  <c r="D11" i="3"/>
  <c r="D9" i="3"/>
  <c r="D5" i="3"/>
  <c r="K14" i="6"/>
  <c r="J14" i="6"/>
  <c r="K11" i="6"/>
  <c r="J11" i="6"/>
  <c r="K9" i="6"/>
  <c r="K7" i="6"/>
  <c r="J7" i="6"/>
  <c r="K5" i="6"/>
  <c r="K16" i="6" l="1"/>
  <c r="J1" i="6" s="1"/>
</calcChain>
</file>

<file path=xl/sharedStrings.xml><?xml version="1.0" encoding="utf-8"?>
<sst xmlns="http://schemas.openxmlformats.org/spreadsheetml/2006/main" count="62" uniqueCount="47">
  <si>
    <t>a KONZULTÁCIÓ</t>
  </si>
  <si>
    <t>időpontja</t>
  </si>
  <si>
    <t>témája</t>
  </si>
  <si>
    <t>Témavezető aláírása</t>
  </si>
  <si>
    <t>vége</t>
  </si>
  <si>
    <t>Témavezető neve</t>
  </si>
  <si>
    <t>A konzultációs lapok Kutatásfejlesztési Igazgatóságra történő beküldési határideje:</t>
  </si>
  <si>
    <t>nem felelt meg</t>
  </si>
  <si>
    <t>megfelelt</t>
  </si>
  <si>
    <t>kiválóan megfelelt</t>
  </si>
  <si>
    <t>Alulírott ,</t>
  </si>
  <si>
    <t xml:space="preserve"> (megfelelőt kérjük aláhúzni)</t>
  </si>
  <si>
    <t>…………………………..</t>
  </si>
  <si>
    <t>aláírás</t>
  </si>
  <si>
    <t>Kelt: …………………………….</t>
  </si>
  <si>
    <r>
      <rPr>
        <b/>
        <sz val="12"/>
        <color rgb="FFFF0000"/>
        <rFont val="Times New Roman"/>
        <family val="1"/>
        <charset val="238"/>
      </rPr>
      <t xml:space="preserve">
Tájékoztató
Az ÚNKP ösztöndíj keretében végzett témavezetés, konzultációs lap készítéséről</t>
    </r>
    <r>
      <rPr>
        <b/>
        <sz val="12"/>
        <color theme="1"/>
        <rFont val="Times New Roman"/>
        <family val="1"/>
        <charset val="238"/>
      </rPr>
      <t xml:space="preserve">
</t>
    </r>
  </si>
  <si>
    <r>
      <t xml:space="preserve">A témavezető feladatai keretében </t>
    </r>
    <r>
      <rPr>
        <b/>
        <sz val="12"/>
        <color theme="1"/>
        <rFont val="Times New Roman"/>
        <family val="1"/>
        <charset val="238"/>
      </rPr>
      <t>havonta legalább egy alkalommal</t>
    </r>
    <r>
      <rPr>
        <sz val="12"/>
        <color theme="1"/>
        <rFont val="Times New Roman"/>
        <family val="1"/>
        <charset val="238"/>
      </rPr>
      <t xml:space="preserve"> köteles </t>
    </r>
    <r>
      <rPr>
        <b/>
        <sz val="12"/>
        <color theme="1"/>
        <rFont val="Times New Roman"/>
        <family val="1"/>
        <charset val="238"/>
      </rPr>
      <t>személyes konzultációt</t>
    </r>
    <r>
      <rPr>
        <sz val="12"/>
        <color theme="1"/>
        <rFont val="Times New Roman"/>
        <family val="1"/>
        <charset val="238"/>
      </rPr>
      <t xml:space="preserve"> folytatni, amelynek igazolására az ösztöndíjas által is aláírt </t>
    </r>
    <r>
      <rPr>
        <b/>
        <u val="double"/>
        <sz val="12"/>
        <color theme="1"/>
        <rFont val="Times New Roman"/>
        <family val="1"/>
        <charset val="238"/>
      </rPr>
      <t>konzultációs lapot állít ki, amely az ösztöndíjas szakmai záró beszámolójához kerül csatolásra.</t>
    </r>
  </si>
  <si>
    <t xml:space="preserve">o nem megfelelően, nem a kutatási terv ütemterve szerint </t>
  </si>
  <si>
    <t xml:space="preserve">o időarányosan, a kutatási terv ütemterve szerint </t>
  </si>
  <si>
    <t xml:space="preserve">halad. </t>
  </si>
  <si>
    <t>II. féléves konzultációs lap</t>
  </si>
  <si>
    <t xml:space="preserve">
</t>
  </si>
  <si>
    <r>
      <t xml:space="preserve">Szakmai beszámoló szöveges értékelése (kötelezően kitöltendő min. 1000 - max. 2000 karakter):
</t>
    </r>
    <r>
      <rPr>
        <sz val="11"/>
        <color theme="1"/>
        <rFont val="Times New Roman"/>
        <family val="1"/>
        <charset val="238"/>
      </rPr>
      <t>(Sortörést a cellán belül ALT + ENTER gomb megnyomásával lehet beszúrni)</t>
    </r>
  </si>
  <si>
    <r>
      <t>Kutatás címe</t>
    </r>
    <r>
      <rPr>
        <b/>
        <sz val="11"/>
        <color theme="1"/>
        <rFont val="Times New Roman"/>
        <family val="1"/>
        <charset val="238"/>
      </rPr>
      <t xml:space="preserve">: </t>
    </r>
  </si>
  <si>
    <t xml:space="preserve">Az ösztöndíjas / témavezetett neve: </t>
  </si>
  <si>
    <t>Ösztöndíjas jogviszony kezdete (amennyiben releváns)</t>
  </si>
  <si>
    <t>Ösztöndíjas  / témavezetett aláírása</t>
  </si>
  <si>
    <t>Ösztöndíjas / témavezetett aláírása</t>
  </si>
  <si>
    <t xml:space="preserve">kijelentem, hogy az általam témavezetett témavezetett / témavezetett ösztöndíjas a kutatási témájával </t>
  </si>
  <si>
    <r>
      <t xml:space="preserve">2020.02.01-2020.06.30 időszakra vonatkozóan </t>
    </r>
    <r>
      <rPr>
        <u/>
        <sz val="12"/>
        <color theme="1"/>
        <rFont val="Times New Roman"/>
        <family val="1"/>
        <charset val="238"/>
      </rPr>
      <t xml:space="preserve"> (2020.07.10-ig)</t>
    </r>
  </si>
  <si>
    <r>
      <t xml:space="preserve">Záró szakmai értékelés </t>
    </r>
    <r>
      <rPr>
        <u/>
        <sz val="12"/>
        <color theme="1"/>
        <rFont val="Times New Roman"/>
        <family val="1"/>
        <charset val="238"/>
      </rPr>
      <t>(2020.07.10-ig)</t>
    </r>
  </si>
  <si>
    <r>
      <rPr>
        <b/>
        <sz val="12"/>
        <color theme="1"/>
        <rFont val="Times New Roman"/>
        <family val="1"/>
        <charset val="238"/>
      </rPr>
      <t xml:space="preserve">A témavezető feladatai az ÚNKP ösztöndíjas időszak alatt: </t>
    </r>
    <r>
      <rPr>
        <sz val="12"/>
        <color theme="1"/>
        <rFont val="Times New Roman"/>
        <family val="1"/>
        <charset val="238"/>
      </rPr>
      <t xml:space="preserve">
- az ösztöndíjas időszak alatt az ösztöndíjas / témavezetett kutatási terve megvalósításához kapcsolódó szakmai segítségnyújtás, személyes konzultáció formájában 
- az ösztöndíjas / témavezetett szakmai záró beszámolója részeként </t>
    </r>
    <r>
      <rPr>
        <b/>
        <u val="double"/>
        <sz val="12"/>
        <color theme="1"/>
        <rFont val="Times New Roman"/>
        <family val="1"/>
        <charset val="238"/>
      </rPr>
      <t>témavezetői szakmai értékelés</t>
    </r>
    <r>
      <rPr>
        <sz val="12"/>
        <color theme="1"/>
        <rFont val="Times New Roman"/>
        <family val="1"/>
        <charset val="238"/>
      </rPr>
      <t xml:space="preserve"> és</t>
    </r>
    <r>
      <rPr>
        <u val="double"/>
        <sz val="12"/>
        <color theme="1"/>
        <rFont val="Times New Roman"/>
        <family val="1"/>
        <charset val="238"/>
      </rPr>
      <t xml:space="preserve"> </t>
    </r>
    <r>
      <rPr>
        <b/>
        <u val="double"/>
        <sz val="12"/>
        <color theme="1"/>
        <rFont val="Times New Roman"/>
        <family val="1"/>
        <charset val="238"/>
      </rPr>
      <t>konzultációs lap</t>
    </r>
    <r>
      <rPr>
        <b/>
        <sz val="12"/>
        <color theme="1"/>
        <rFont val="Times New Roman"/>
        <family val="1"/>
        <charset val="238"/>
      </rPr>
      <t xml:space="preserve"> készítése.</t>
    </r>
    <r>
      <rPr>
        <sz val="12"/>
        <color theme="1"/>
        <rFont val="Times New Roman"/>
        <family val="1"/>
        <charset val="238"/>
      </rPr>
      <t xml:space="preserve"> 
</t>
    </r>
  </si>
  <si>
    <t>Felhívjuk a Témavezetők figyelmét, hogy az I. féléves konzultációs zárásaként az ösztöndíjas kutatásának haladásáról a konzultációs lap erre vonatkozó részében nyilatkozni szíveskedjenek !</t>
  </si>
  <si>
    <t>mesterképzésben részt vevő hallgató</t>
  </si>
  <si>
    <t>doktorhallgató neve</t>
  </si>
  <si>
    <t>doktorjelölt neve</t>
  </si>
  <si>
    <t>Az első félév konzultációs adatait kitöltve a beírt adatokat a megfelelő helyekre másolja az excel a lapfülekre</t>
  </si>
  <si>
    <r>
      <t xml:space="preserve">I. féléves konzultációs lap </t>
    </r>
    <r>
      <rPr>
        <u/>
        <sz val="12"/>
        <color theme="1"/>
        <rFont val="Times New Roman"/>
        <family val="1"/>
        <charset val="238"/>
      </rPr>
      <t>(2020.02.10-ig)</t>
    </r>
  </si>
  <si>
    <r>
      <t>ÚNKP ösztöndíjhoz</t>
    </r>
    <r>
      <rPr>
        <sz val="12"/>
        <color theme="1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 xml:space="preserve">
2019/2020 I. FÉLÉVI 
HAVI KONZULTÁCIÓT IGAZOLÓ LAP 
</t>
    </r>
    <r>
      <rPr>
        <b/>
        <sz val="12"/>
        <color rgb="FFFF0000"/>
        <rFont val="Times New Roman"/>
        <family val="1"/>
        <charset val="238"/>
      </rPr>
      <t xml:space="preserve">beküldési határideje: 2020.02.10 </t>
    </r>
    <r>
      <rPr>
        <sz val="12"/>
        <color rgb="FFFF0000"/>
        <rFont val="Times New Roman"/>
        <family val="1"/>
        <charset val="238"/>
      </rPr>
      <t>(papír alapon + e-mailben szkennelve)</t>
    </r>
  </si>
  <si>
    <r>
      <t>ÚNKP ösztöndíjhoz</t>
    </r>
    <r>
      <rPr>
        <sz val="12"/>
        <color theme="1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 xml:space="preserve">
2019/2020 II. FÉLÉVI 
HAVI KONZULTÁCIÓT IGAZOLÓ LAP 
</t>
    </r>
    <r>
      <rPr>
        <b/>
        <sz val="12"/>
        <color rgb="FFFF0000"/>
        <rFont val="Times New Roman"/>
        <family val="1"/>
        <charset val="238"/>
      </rPr>
      <t xml:space="preserve">beküldési határideje: 2020.07.10 </t>
    </r>
    <r>
      <rPr>
        <sz val="12"/>
        <color rgb="FFFF0000"/>
        <rFont val="Times New Roman"/>
        <family val="1"/>
        <charset val="238"/>
      </rPr>
      <t>(papír alapon + szkennelve a záró beszámoló részeként)</t>
    </r>
  </si>
  <si>
    <t xml:space="preserve">alapképzésben részt vevő hallgató </t>
  </si>
  <si>
    <t>ÚNKP ösztöndíjas (BSc/ MSc / Doktori hallgató / Doktorjelölt) neve</t>
  </si>
  <si>
    <t>Cellára kattintva a legördíthető menüből kérem válasszon!</t>
  </si>
  <si>
    <t>Bolyai + ösztöndíjas témavezető neve</t>
  </si>
  <si>
    <t>NEM RELEVÁNS</t>
  </si>
  <si>
    <t>Ösztöndíjas jogviszony kezdete (legördíthető menüből)</t>
  </si>
  <si>
    <r>
      <t>ÚNKP ösztöndíjhoz</t>
    </r>
    <r>
      <rPr>
        <sz val="12"/>
        <color theme="1"/>
        <rFont val="Times New Roman"/>
        <family val="1"/>
        <charset val="238"/>
      </rPr>
      <t xml:space="preserve"> (2019/2020)
</t>
    </r>
    <r>
      <rPr>
        <b/>
        <sz val="12"/>
        <color theme="1"/>
        <rFont val="Times New Roman"/>
        <family val="1"/>
        <charset val="238"/>
      </rPr>
      <t xml:space="preserve">
2019/2020 évi témavezetői szakmai értékelés
</t>
    </r>
    <r>
      <rPr>
        <b/>
        <sz val="12"/>
        <color rgb="FFFF0000"/>
        <rFont val="Times New Roman"/>
        <family val="1"/>
        <charset val="238"/>
      </rPr>
      <t>beküldési határideje: 2020.07.10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</si>
</sst>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 val="double"/>
      <sz val="12"/>
      <color theme="1"/>
      <name val="Times New Roman"/>
      <family val="1"/>
      <charset val="238"/>
    </font>
    <font>
      <u val="double"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F5F0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0" fontId="16" fillId="0" borderId="0" xfId="0" applyFont="1" applyAlignment="1">
      <alignment horizontal="left" vertical="center" indent="5"/>
    </xf>
    <xf numFmtId="0" fontId="17" fillId="0" borderId="0" xfId="1" applyAlignment="1">
      <alignment horizontal="left" vertical="center" indent="5"/>
    </xf>
    <xf numFmtId="0" fontId="4" fillId="0" borderId="10" xfId="0" applyFont="1" applyBorder="1" applyProtection="1"/>
    <xf numFmtId="0" fontId="4" fillId="0" borderId="0" xfId="0" applyFont="1" applyProtection="1"/>
    <xf numFmtId="0" fontId="4" fillId="0" borderId="9" xfId="0" applyFont="1" applyBorder="1" applyProtection="1"/>
    <xf numFmtId="0" fontId="4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Protection="1"/>
    <xf numFmtId="0" fontId="2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justify" vertical="center"/>
    </xf>
    <xf numFmtId="0" fontId="4" fillId="0" borderId="5" xfId="0" applyFont="1" applyBorder="1" applyProtection="1"/>
    <xf numFmtId="0" fontId="4" fillId="0" borderId="7" xfId="0" applyFont="1" applyBorder="1" applyProtection="1"/>
    <xf numFmtId="0" fontId="2" fillId="0" borderId="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justify" vertical="center"/>
    </xf>
    <xf numFmtId="0" fontId="4" fillId="0" borderId="8" xfId="0" applyFont="1" applyBorder="1" applyProtection="1"/>
    <xf numFmtId="0" fontId="4" fillId="0" borderId="11" xfId="0" applyFont="1" applyBorder="1" applyProtection="1"/>
    <xf numFmtId="0" fontId="3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vertical="center"/>
    </xf>
    <xf numFmtId="0" fontId="4" fillId="0" borderId="16" xfId="0" applyFont="1" applyBorder="1" applyProtection="1"/>
    <xf numFmtId="0" fontId="3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left" indent="8"/>
    </xf>
    <xf numFmtId="0" fontId="4" fillId="0" borderId="5" xfId="0" applyFont="1" applyBorder="1" applyAlignment="1" applyProtection="1">
      <alignment horizontal="left" indent="8"/>
    </xf>
    <xf numFmtId="0" fontId="1" fillId="0" borderId="5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right" vertical="center" wrapText="1" indent="1"/>
    </xf>
    <xf numFmtId="0" fontId="2" fillId="0" borderId="2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right" vertical="center" wrapText="1" indent="1"/>
    </xf>
    <xf numFmtId="0" fontId="1" fillId="0" borderId="2" xfId="0" applyFont="1" applyFill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4" fillId="0" borderId="6" xfId="0" applyFont="1" applyBorder="1" applyProtection="1"/>
    <xf numFmtId="0" fontId="1" fillId="0" borderId="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justify" vertical="center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4" fontId="4" fillId="0" borderId="15" xfId="0" applyNumberFormat="1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left" vertical="center" wrapText="1"/>
    </xf>
    <xf numFmtId="1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 wrapText="1"/>
    </xf>
    <xf numFmtId="14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right" vertical="center" wrapText="1" indent="1"/>
    </xf>
    <xf numFmtId="0" fontId="10" fillId="0" borderId="10" xfId="0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12" fillId="0" borderId="5" xfId="0" applyFont="1" applyBorder="1" applyAlignment="1" applyProtection="1">
      <alignment horizontal="left" vertical="center" indent="1"/>
    </xf>
    <xf numFmtId="14" fontId="0" fillId="0" borderId="0" xfId="0" applyNumberFormat="1"/>
    <xf numFmtId="0" fontId="2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left" vertical="center" wrapText="1"/>
    </xf>
    <xf numFmtId="0" fontId="18" fillId="0" borderId="5" xfId="0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12" fillId="0" borderId="5" xfId="0" applyFont="1" applyBorder="1" applyAlignment="1" applyProtection="1">
      <alignment horizontal="left" vertical="center" wrapText="1" indent="1"/>
    </xf>
    <xf numFmtId="0" fontId="9" fillId="0" borderId="5" xfId="1" applyFont="1" applyBorder="1" applyAlignment="1" applyProtection="1">
      <alignment horizontal="left" vertical="center" wrapText="1" indent="4"/>
      <protection locked="0"/>
    </xf>
    <xf numFmtId="0" fontId="18" fillId="0" borderId="5" xfId="0" applyFont="1" applyBorder="1" applyAlignment="1" applyProtection="1">
      <alignment horizontal="left" vertical="center" wrapText="1" indent="1"/>
    </xf>
    <xf numFmtId="0" fontId="2" fillId="0" borderId="5" xfId="0" applyFont="1" applyBorder="1" applyAlignment="1" applyProtection="1">
      <alignment horizontal="left" vertical="center" wrapText="1" indent="1"/>
    </xf>
    <xf numFmtId="0" fontId="4" fillId="0" borderId="5" xfId="0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right" vertical="center" wrapText="1" inden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 wrapText="1" inden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 indent="9"/>
    </xf>
    <xf numFmtId="0" fontId="1" fillId="0" borderId="5" xfId="0" applyFont="1" applyFill="1" applyBorder="1" applyAlignment="1" applyProtection="1">
      <alignment horizontal="left" vertical="center" wrapText="1" indent="9"/>
    </xf>
    <xf numFmtId="0" fontId="4" fillId="0" borderId="11" xfId="0" applyFont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right" vertical="center" wrapText="1" indent="1"/>
    </xf>
    <xf numFmtId="0" fontId="19" fillId="0" borderId="6" xfId="0" applyFont="1" applyFill="1" applyBorder="1" applyAlignment="1" applyProtection="1">
      <alignment horizontal="right" vertical="center" wrapText="1" indent="1"/>
    </xf>
    <xf numFmtId="0" fontId="19" fillId="0" borderId="4" xfId="0" applyFont="1" applyFill="1" applyBorder="1" applyAlignment="1" applyProtection="1">
      <alignment horizontal="right" vertical="center" wrapText="1" inden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4" fillId="0" borderId="4" xfId="0" applyFont="1" applyFill="1" applyBorder="1" applyAlignment="1" applyProtection="1">
      <alignment horizontal="right" vertical="center" wrapText="1" indent="1"/>
    </xf>
    <xf numFmtId="0" fontId="10" fillId="0" borderId="10" xfId="0" applyFont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top" wrapText="1" indent="1"/>
      <protection locked="0"/>
    </xf>
    <xf numFmtId="0" fontId="1" fillId="0" borderId="5" xfId="0" applyFont="1" applyBorder="1" applyAlignment="1" applyProtection="1">
      <alignment horizontal="left" vertical="top" indent="1"/>
      <protection locked="0"/>
    </xf>
    <xf numFmtId="0" fontId="4" fillId="0" borderId="5" xfId="0" applyFont="1" applyBorder="1" applyAlignment="1" applyProtection="1">
      <alignment horizontal="left" vertical="top" wrapText="1" indent="1"/>
      <protection locked="0"/>
    </xf>
    <xf numFmtId="0" fontId="4" fillId="0" borderId="5" xfId="0" applyFont="1" applyBorder="1" applyAlignment="1" applyProtection="1">
      <alignment horizontal="left" vertical="top" inden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443023</xdr:colOff>
      <xdr:row>16</xdr:row>
      <xdr:rowOff>99680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3866628" y="114632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143982</xdr:colOff>
      <xdr:row>13</xdr:row>
      <xdr:rowOff>110756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3567587" y="109094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0000"/>
    <pageSetUpPr fitToPage="1"/>
  </sheetPr>
  <dimension ref="A1:I14"/>
  <sheetViews>
    <sheetView tabSelected="1" showWhiteSpace="0" zoomScale="86" zoomScaleNormal="86" workbookViewId="0">
      <selection activeCell="C4" sqref="C4:G4"/>
    </sheetView>
  </sheetViews>
  <sheetFormatPr defaultRowHeight="15" x14ac:dyDescent="0.25"/>
  <cols>
    <col min="1" max="2" width="0.85546875" style="4" customWidth="1"/>
    <col min="3" max="3" width="12.5703125" style="32" customWidth="1"/>
    <col min="4" max="4" width="28.42578125" style="4" customWidth="1"/>
    <col min="5" max="5" width="33.5703125" style="4" customWidth="1"/>
    <col min="6" max="6" width="16" style="4" customWidth="1"/>
    <col min="7" max="7" width="13.5703125" style="4" customWidth="1"/>
    <col min="8" max="8" width="9" style="4" hidden="1" customWidth="1"/>
    <col min="9" max="9" width="1.7109375" style="4" customWidth="1"/>
    <col min="10" max="16384" width="9.140625" style="4"/>
  </cols>
  <sheetData>
    <row r="1" spans="1:9" ht="70.5" customHeight="1" x14ac:dyDescent="0.25">
      <c r="A1" s="52"/>
      <c r="B1" s="15"/>
      <c r="C1" s="96" t="s">
        <v>15</v>
      </c>
      <c r="D1" s="96"/>
      <c r="E1" s="96"/>
      <c r="F1" s="96"/>
      <c r="G1" s="96"/>
      <c r="H1" s="15"/>
      <c r="I1" s="15"/>
    </row>
    <row r="2" spans="1:9" s="62" customFormat="1" ht="98.25" customHeight="1" x14ac:dyDescent="0.25">
      <c r="A2" s="65"/>
      <c r="B2" s="61"/>
      <c r="C2" s="97" t="s">
        <v>31</v>
      </c>
      <c r="D2" s="97"/>
      <c r="E2" s="97"/>
      <c r="F2" s="97"/>
      <c r="G2" s="97"/>
      <c r="H2" s="61"/>
      <c r="I2" s="61"/>
    </row>
    <row r="3" spans="1:9" ht="91.5" customHeight="1" x14ac:dyDescent="0.25">
      <c r="A3" s="52"/>
      <c r="B3" s="15"/>
      <c r="C3" s="98" t="s">
        <v>16</v>
      </c>
      <c r="D3" s="98"/>
      <c r="E3" s="98"/>
      <c r="F3" s="98"/>
      <c r="G3" s="98"/>
      <c r="H3" s="15"/>
      <c r="I3" s="15"/>
    </row>
    <row r="4" spans="1:9" ht="30.75" customHeight="1" x14ac:dyDescent="0.25">
      <c r="A4" s="52"/>
      <c r="B4" s="15"/>
      <c r="C4" s="101" t="s">
        <v>36</v>
      </c>
      <c r="D4" s="101"/>
      <c r="E4" s="101"/>
      <c r="F4" s="101"/>
      <c r="G4" s="101"/>
      <c r="H4" s="15"/>
      <c r="I4" s="15"/>
    </row>
    <row r="5" spans="1:9" ht="15.75" customHeight="1" x14ac:dyDescent="0.25">
      <c r="A5" s="52"/>
      <c r="B5" s="15"/>
      <c r="C5" s="94"/>
      <c r="D5" s="94"/>
      <c r="E5" s="94"/>
      <c r="F5" s="94"/>
      <c r="G5" s="94"/>
      <c r="H5" s="15"/>
      <c r="I5" s="15"/>
    </row>
    <row r="6" spans="1:9" ht="24.75" customHeight="1" x14ac:dyDescent="0.25">
      <c r="A6" s="52"/>
      <c r="B6" s="15"/>
      <c r="C6" s="99" t="s">
        <v>6</v>
      </c>
      <c r="D6" s="99"/>
      <c r="E6" s="99"/>
      <c r="F6" s="99"/>
      <c r="G6" s="99"/>
      <c r="H6" s="15"/>
      <c r="I6" s="15"/>
    </row>
    <row r="7" spans="1:9" ht="10.5" customHeight="1" x14ac:dyDescent="0.25">
      <c r="A7" s="52"/>
      <c r="B7" s="15"/>
      <c r="C7" s="99"/>
      <c r="D7" s="99"/>
      <c r="E7" s="99"/>
      <c r="F7" s="99"/>
      <c r="G7" s="99"/>
      <c r="H7" s="15"/>
      <c r="I7" s="15"/>
    </row>
    <row r="8" spans="1:9" ht="26.25" customHeight="1" x14ac:dyDescent="0.25">
      <c r="A8" s="5"/>
      <c r="B8" s="15"/>
      <c r="C8" s="100" t="s">
        <v>37</v>
      </c>
      <c r="D8" s="100"/>
      <c r="E8" s="100"/>
      <c r="F8" s="100"/>
      <c r="G8" s="100"/>
      <c r="H8" s="15"/>
      <c r="I8" s="15"/>
    </row>
    <row r="9" spans="1:9" ht="26.25" customHeight="1" x14ac:dyDescent="0.25">
      <c r="A9" s="5"/>
      <c r="B9" s="15"/>
      <c r="C9" s="104" t="s">
        <v>20</v>
      </c>
      <c r="D9" s="104"/>
      <c r="E9" s="104"/>
      <c r="F9" s="104"/>
      <c r="G9" s="104"/>
      <c r="H9" s="15"/>
      <c r="I9" s="15"/>
    </row>
    <row r="10" spans="1:9" ht="26.25" customHeight="1" x14ac:dyDescent="0.25">
      <c r="A10" s="5"/>
      <c r="B10" s="15"/>
      <c r="C10" s="102" t="s">
        <v>29</v>
      </c>
      <c r="D10" s="102"/>
      <c r="E10" s="102"/>
      <c r="F10" s="102"/>
      <c r="G10" s="102"/>
      <c r="H10" s="15"/>
      <c r="I10" s="15"/>
    </row>
    <row r="11" spans="1:9" ht="26.25" customHeight="1" x14ac:dyDescent="0.25">
      <c r="A11" s="5"/>
      <c r="B11" s="15"/>
      <c r="C11" s="102" t="s">
        <v>30</v>
      </c>
      <c r="D11" s="102"/>
      <c r="E11" s="102"/>
      <c r="F11" s="102"/>
      <c r="G11" s="102"/>
      <c r="H11" s="15"/>
      <c r="I11" s="15"/>
    </row>
    <row r="12" spans="1:9" ht="91.5" customHeight="1" x14ac:dyDescent="0.25">
      <c r="A12" s="3"/>
      <c r="B12" s="15"/>
      <c r="C12" s="103" t="s">
        <v>32</v>
      </c>
      <c r="D12" s="103"/>
      <c r="E12" s="103"/>
      <c r="F12" s="103"/>
      <c r="G12" s="103"/>
      <c r="H12" s="15"/>
      <c r="I12" s="15"/>
    </row>
    <row r="13" spans="1:9" ht="18" x14ac:dyDescent="0.25">
      <c r="A13" s="3"/>
      <c r="B13" s="15"/>
      <c r="C13" s="50"/>
      <c r="D13" s="51"/>
      <c r="E13" s="51"/>
      <c r="F13" s="15"/>
      <c r="G13" s="15"/>
      <c r="H13" s="15" t="e">
        <f>SUM(#REF!)</f>
        <v>#REF!</v>
      </c>
      <c r="I13" s="15"/>
    </row>
    <row r="14" spans="1:9" x14ac:dyDescent="0.25">
      <c r="C14" s="64"/>
      <c r="D14" s="63"/>
      <c r="E14" s="63"/>
      <c r="F14" s="63"/>
      <c r="G14" s="63"/>
    </row>
  </sheetData>
  <sheetProtection algorithmName="SHA-512" hashValue="0OHKr1WrMF30q+LAaM6uwa2u+MvekgEbbLL5C4il6aoNYMHAbD4Acip4ivcDPxAYHsj698XMmAqxBA5kZu2XPQ==" saltValue="IbF3I3ubgzwL1c3kCkFIUw==" spinCount="100000" sheet="1" objects="1" scenarios="1"/>
  <mergeCells count="11">
    <mergeCell ref="C11:G11"/>
    <mergeCell ref="C12:G12"/>
    <mergeCell ref="C9:G9"/>
    <mergeCell ref="C6:G6"/>
    <mergeCell ref="C10:G10"/>
    <mergeCell ref="C1:G1"/>
    <mergeCell ref="C2:G2"/>
    <mergeCell ref="C3:G3"/>
    <mergeCell ref="C7:G7"/>
    <mergeCell ref="C8:G8"/>
    <mergeCell ref="C4:G4"/>
  </mergeCells>
  <hyperlinks>
    <hyperlink ref="C8:G8" location="'I. félév'!Nyomtatási_terület" display="I. féléves konzultációs lap"/>
    <hyperlink ref="C10:G10" location="'II. félév (1-5 hónap)'!Nyomtatási_terület" display="II. féléves konzultációs lap (2019.02.01-2019.05.31)"/>
    <hyperlink ref="C11:G11" location="'záró szakmai értékelés'!Nyomtatási_terület" display="Záró szakmai értékelés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K41"/>
  <sheetViews>
    <sheetView showWhiteSpace="0" zoomScale="86" zoomScaleNormal="86" zoomScaleSheetLayoutView="87" workbookViewId="0">
      <selection activeCell="E5" sqref="E5"/>
    </sheetView>
  </sheetViews>
  <sheetFormatPr defaultRowHeight="15" x14ac:dyDescent="0.25"/>
  <cols>
    <col min="1" max="1" width="0.85546875" style="4" customWidth="1"/>
    <col min="2" max="2" width="12.5703125" style="32" customWidth="1"/>
    <col min="3" max="3" width="17.7109375" style="4" customWidth="1"/>
    <col min="4" max="4" width="0.7109375" style="4" customWidth="1"/>
    <col min="5" max="5" width="48.85546875" style="4" customWidth="1"/>
    <col min="6" max="6" width="16" style="4" customWidth="1"/>
    <col min="7" max="7" width="13.5703125" style="4" customWidth="1"/>
    <col min="8" max="8" width="0.85546875" style="4" customWidth="1"/>
    <col min="9" max="9" width="4.140625" style="4" customWidth="1"/>
    <col min="10" max="10" width="52.28515625" style="4" customWidth="1"/>
    <col min="11" max="11" width="9" style="4" hidden="1" customWidth="1"/>
    <col min="12" max="12" width="28.5703125" style="4" customWidth="1"/>
    <col min="13" max="16384" width="9.140625" style="4"/>
  </cols>
  <sheetData>
    <row r="1" spans="1:11" ht="6" customHeight="1" x14ac:dyDescent="0.25">
      <c r="A1" s="107"/>
      <c r="B1" s="107"/>
      <c r="C1" s="107"/>
      <c r="D1" s="107"/>
      <c r="E1" s="107"/>
      <c r="F1" s="107"/>
      <c r="G1" s="107"/>
      <c r="H1" s="107"/>
      <c r="I1" s="3"/>
      <c r="J1" s="110" t="str">
        <f>IF(K16=0,"","KÉREM legyen szíves:")</f>
        <v>KÉREM legyen szíves:</v>
      </c>
    </row>
    <row r="2" spans="1:11" x14ac:dyDescent="0.25">
      <c r="A2" s="107"/>
      <c r="B2" s="107"/>
      <c r="C2" s="107"/>
      <c r="D2" s="107"/>
      <c r="E2" s="107"/>
      <c r="F2" s="107"/>
      <c r="G2" s="107"/>
      <c r="H2" s="107"/>
      <c r="I2" s="5"/>
      <c r="J2" s="111"/>
    </row>
    <row r="3" spans="1:11" ht="114.75" customHeight="1" x14ac:dyDescent="0.25">
      <c r="A3" s="12"/>
      <c r="B3" s="108" t="s">
        <v>38</v>
      </c>
      <c r="C3" s="109"/>
      <c r="D3" s="109"/>
      <c r="E3" s="109"/>
      <c r="F3" s="109"/>
      <c r="G3" s="109"/>
      <c r="H3" s="109"/>
      <c r="I3" s="109"/>
    </row>
    <row r="4" spans="1:11" ht="26.25" customHeight="1" x14ac:dyDescent="0.25">
      <c r="A4" s="6"/>
      <c r="B4" s="7"/>
      <c r="C4" s="6"/>
      <c r="D4" s="90"/>
      <c r="E4" s="6"/>
      <c r="F4" s="6"/>
      <c r="G4" s="6"/>
      <c r="H4" s="6"/>
      <c r="I4" s="5"/>
      <c r="J4" s="10" t="str">
        <f>IF(B5="Cellára kattintva a legördíthető menüből kérem válasszon!","- válasszon a cellára kattintva  a legördíthető menüből  témavezetett típust !"," ")</f>
        <v>- válasszon a cellára kattintva  a legördíthető menüből  témavezetett típust !</v>
      </c>
    </row>
    <row r="5" spans="1:11" s="11" customFormat="1" ht="45.75" customHeight="1" x14ac:dyDescent="0.25">
      <c r="A5" s="8"/>
      <c r="B5" s="112" t="s">
        <v>42</v>
      </c>
      <c r="C5" s="112"/>
      <c r="D5" s="89"/>
      <c r="E5" s="66"/>
      <c r="F5" s="67"/>
      <c r="G5" s="68"/>
      <c r="H5" s="8"/>
      <c r="I5" s="9"/>
      <c r="J5" s="10" t="str">
        <f>IF(E5="","- kitölteni a témavezetett / ösztöndíjas  nevét !"," ")</f>
        <v>- kitölteni a témavezetett / ösztöndíjas  nevét !</v>
      </c>
      <c r="K5" s="11">
        <f>IF(E5="",1,0)</f>
        <v>1</v>
      </c>
    </row>
    <row r="6" spans="1:11" s="11" customFormat="1" ht="4.5" customHeight="1" x14ac:dyDescent="0.25">
      <c r="A6" s="8"/>
      <c r="B6" s="69"/>
      <c r="C6" s="70"/>
      <c r="D6" s="91"/>
      <c r="E6" s="71"/>
      <c r="F6" s="71"/>
      <c r="G6" s="71"/>
      <c r="H6" s="8"/>
      <c r="I6" s="9"/>
      <c r="J6" s="9"/>
    </row>
    <row r="7" spans="1:11" s="11" customFormat="1" ht="64.5" customHeight="1" x14ac:dyDescent="0.25">
      <c r="A7" s="8"/>
      <c r="B7" s="113" t="s">
        <v>23</v>
      </c>
      <c r="C7" s="113"/>
      <c r="D7" s="91"/>
      <c r="E7" s="114"/>
      <c r="F7" s="114"/>
      <c r="G7" s="114"/>
      <c r="H7" s="8"/>
      <c r="I7" s="9"/>
      <c r="J7" s="10" t="str">
        <f>IF(E7="","-  kitölteni a  kutatás címét !"," ")</f>
        <v>-  kitölteni a  kutatás címét !</v>
      </c>
      <c r="K7" s="11">
        <f>IF(E7="",1,0)</f>
        <v>1</v>
      </c>
    </row>
    <row r="8" spans="1:11" s="11" customFormat="1" ht="4.5" customHeight="1" x14ac:dyDescent="0.25">
      <c r="A8" s="8"/>
      <c r="B8" s="69"/>
      <c r="C8" s="70"/>
      <c r="D8" s="91"/>
      <c r="E8" s="71"/>
      <c r="F8" s="71"/>
      <c r="G8" s="71"/>
      <c r="H8" s="8"/>
      <c r="I8" s="9"/>
      <c r="J8" s="9"/>
    </row>
    <row r="9" spans="1:11" s="11" customFormat="1" ht="33.75" customHeight="1" x14ac:dyDescent="0.25">
      <c r="A9" s="8"/>
      <c r="B9" s="105" t="s">
        <v>45</v>
      </c>
      <c r="C9" s="105"/>
      <c r="D9" s="88"/>
      <c r="E9" s="72"/>
      <c r="F9" s="67"/>
      <c r="G9" s="68"/>
      <c r="H9" s="8"/>
      <c r="I9" s="9"/>
      <c r="J9" s="10" t="str">
        <f>IF(E9="","-  kitölteni az ösztöndíj kezdetét !"," ")</f>
        <v>-  kitölteni az ösztöndíj kezdetét !</v>
      </c>
      <c r="K9" s="11">
        <f>IF(E9="",1,0)</f>
        <v>1</v>
      </c>
    </row>
    <row r="10" spans="1:11" s="11" customFormat="1" ht="4.5" customHeight="1" x14ac:dyDescent="0.25">
      <c r="A10" s="8"/>
      <c r="B10" s="73"/>
      <c r="C10" s="74"/>
      <c r="D10" s="88"/>
      <c r="E10" s="75"/>
      <c r="F10" s="71"/>
      <c r="G10" s="71"/>
      <c r="H10" s="8"/>
      <c r="I10" s="9"/>
      <c r="J10" s="9"/>
    </row>
    <row r="11" spans="1:11" s="11" customFormat="1" ht="20.100000000000001" customHeight="1" x14ac:dyDescent="0.25">
      <c r="A11" s="8"/>
      <c r="B11" s="105" t="s">
        <v>4</v>
      </c>
      <c r="C11" s="105"/>
      <c r="D11" s="88"/>
      <c r="E11" s="72"/>
      <c r="F11" s="67"/>
      <c r="G11" s="68"/>
      <c r="H11" s="8"/>
      <c r="I11" s="9"/>
      <c r="J11" s="10" t="str">
        <f>IF(E11="","-  kitölteni az ösztöndíjas időszak várható végét!"," ")</f>
        <v>-  kitölteni az ösztöndíjas időszak várható végét!</v>
      </c>
      <c r="K11" s="11">
        <f>IF(E11="",1,0)</f>
        <v>1</v>
      </c>
    </row>
    <row r="12" spans="1:11" s="11" customFormat="1" ht="10.5" customHeight="1" x14ac:dyDescent="0.25">
      <c r="A12" s="8"/>
      <c r="B12" s="69"/>
      <c r="C12" s="76"/>
      <c r="D12" s="76"/>
      <c r="E12" s="71"/>
      <c r="F12" s="71"/>
      <c r="G12" s="71"/>
      <c r="H12" s="8"/>
      <c r="I12" s="9"/>
      <c r="J12" s="9"/>
    </row>
    <row r="13" spans="1:11" s="11" customFormat="1" ht="4.5" customHeight="1" x14ac:dyDescent="0.25">
      <c r="A13" s="8"/>
      <c r="B13" s="67"/>
      <c r="C13" s="77"/>
      <c r="D13" s="89"/>
      <c r="E13" s="71"/>
      <c r="F13" s="71"/>
      <c r="G13" s="71"/>
      <c r="H13" s="8"/>
      <c r="I13" s="9"/>
      <c r="J13" s="9"/>
    </row>
    <row r="14" spans="1:11" s="11" customFormat="1" ht="29.25" customHeight="1" x14ac:dyDescent="0.25">
      <c r="A14" s="8"/>
      <c r="B14" s="106" t="s">
        <v>43</v>
      </c>
      <c r="C14" s="106"/>
      <c r="D14" s="89"/>
      <c r="E14" s="66"/>
      <c r="F14" s="67"/>
      <c r="G14" s="68"/>
      <c r="H14" s="8"/>
      <c r="I14" s="9"/>
      <c r="J14" s="10" t="str">
        <f>IF(E14="","-  kitölteni a témavezető nevét!"," ")</f>
        <v>-  kitölteni a témavezető nevét!</v>
      </c>
      <c r="K14" s="11">
        <f>IF(E14="",1,0)</f>
        <v>1</v>
      </c>
    </row>
    <row r="15" spans="1:11" ht="9.9499999999999993" customHeight="1" x14ac:dyDescent="0.25">
      <c r="A15" s="12"/>
      <c r="B15" s="13"/>
      <c r="C15" s="14"/>
      <c r="D15" s="14"/>
      <c r="E15" s="14"/>
      <c r="F15" s="15"/>
      <c r="G15" s="15"/>
      <c r="H15" s="3"/>
      <c r="I15" s="3"/>
    </row>
    <row r="16" spans="1:11" ht="9.9499999999999993" customHeight="1" x14ac:dyDescent="0.25">
      <c r="A16" s="12"/>
      <c r="B16" s="13"/>
      <c r="C16" s="14"/>
      <c r="D16" s="14"/>
      <c r="E16" s="14"/>
      <c r="F16" s="15"/>
      <c r="G16" s="15"/>
      <c r="H16" s="3"/>
      <c r="I16" s="3"/>
      <c r="K16" s="4">
        <f>SUM(K5:K15)</f>
        <v>5</v>
      </c>
    </row>
    <row r="17" spans="1:9" ht="9.9499999999999993" customHeight="1" x14ac:dyDescent="0.25">
      <c r="A17" s="16"/>
      <c r="B17" s="17"/>
      <c r="C17" s="18"/>
      <c r="D17" s="18"/>
      <c r="E17" s="18"/>
      <c r="F17" s="19"/>
      <c r="G17" s="19"/>
      <c r="H17" s="20"/>
      <c r="I17" s="3"/>
    </row>
    <row r="18" spans="1:9" ht="24.75" customHeight="1" x14ac:dyDescent="0.25">
      <c r="A18" s="5"/>
      <c r="B18" s="116" t="s">
        <v>0</v>
      </c>
      <c r="C18" s="116"/>
      <c r="D18" s="116"/>
      <c r="E18" s="116"/>
      <c r="F18" s="116" t="s">
        <v>3</v>
      </c>
      <c r="G18" s="116" t="s">
        <v>26</v>
      </c>
      <c r="H18" s="5"/>
      <c r="I18" s="3"/>
    </row>
    <row r="19" spans="1:9" ht="24.75" customHeight="1" x14ac:dyDescent="0.25">
      <c r="A19" s="3"/>
      <c r="B19" s="116"/>
      <c r="C19" s="116"/>
      <c r="D19" s="116"/>
      <c r="E19" s="116"/>
      <c r="F19" s="116"/>
      <c r="G19" s="116"/>
      <c r="H19" s="3"/>
      <c r="I19" s="3"/>
    </row>
    <row r="20" spans="1:9" ht="17.25" customHeight="1" x14ac:dyDescent="0.25">
      <c r="A20" s="3"/>
      <c r="B20" s="21" t="s">
        <v>1</v>
      </c>
      <c r="C20" s="116" t="s">
        <v>2</v>
      </c>
      <c r="D20" s="116"/>
      <c r="E20" s="116"/>
      <c r="F20" s="116"/>
      <c r="G20" s="116"/>
      <c r="H20" s="3"/>
      <c r="I20" s="3"/>
    </row>
    <row r="21" spans="1:9" ht="91.5" customHeight="1" x14ac:dyDescent="0.25">
      <c r="A21" s="3"/>
      <c r="B21" s="56"/>
      <c r="C21" s="117"/>
      <c r="D21" s="117"/>
      <c r="E21" s="117"/>
      <c r="F21" s="57"/>
      <c r="G21" s="58"/>
      <c r="H21" s="3"/>
      <c r="I21" s="3"/>
    </row>
    <row r="22" spans="1:9" ht="91.5" customHeight="1" x14ac:dyDescent="0.25">
      <c r="A22" s="3"/>
      <c r="B22" s="56"/>
      <c r="C22" s="117"/>
      <c r="D22" s="117"/>
      <c r="E22" s="117"/>
      <c r="F22" s="57"/>
      <c r="G22" s="58"/>
      <c r="H22" s="3"/>
      <c r="I22" s="3"/>
    </row>
    <row r="23" spans="1:9" ht="91.5" customHeight="1" x14ac:dyDescent="0.25">
      <c r="A23" s="3"/>
      <c r="B23" s="56"/>
      <c r="C23" s="117"/>
      <c r="D23" s="117"/>
      <c r="E23" s="117"/>
      <c r="F23" s="57"/>
      <c r="G23" s="58"/>
      <c r="H23" s="3"/>
      <c r="I23" s="3"/>
    </row>
    <row r="24" spans="1:9" ht="91.5" customHeight="1" x14ac:dyDescent="0.25">
      <c r="A24" s="3"/>
      <c r="B24" s="56"/>
      <c r="C24" s="117"/>
      <c r="D24" s="117"/>
      <c r="E24" s="117"/>
      <c r="F24" s="57"/>
      <c r="G24" s="58"/>
      <c r="H24" s="3"/>
      <c r="I24" s="3"/>
    </row>
    <row r="25" spans="1:9" ht="91.5" customHeight="1" x14ac:dyDescent="0.25">
      <c r="A25" s="3"/>
      <c r="B25" s="56"/>
      <c r="C25" s="117"/>
      <c r="D25" s="117"/>
      <c r="E25" s="117"/>
      <c r="F25" s="57"/>
      <c r="G25" s="58"/>
      <c r="H25" s="3"/>
      <c r="I25" s="3"/>
    </row>
    <row r="26" spans="1:9" ht="18" x14ac:dyDescent="0.25">
      <c r="A26" s="3"/>
      <c r="B26" s="22"/>
      <c r="C26" s="23"/>
      <c r="D26" s="23"/>
      <c r="E26" s="23"/>
      <c r="F26" s="24"/>
      <c r="G26" s="24"/>
      <c r="H26" s="3"/>
      <c r="I26" s="3"/>
    </row>
    <row r="27" spans="1:9" x14ac:dyDescent="0.25">
      <c r="B27" s="25"/>
      <c r="C27" s="26"/>
      <c r="D27" s="26"/>
      <c r="E27" s="26"/>
      <c r="F27" s="26"/>
      <c r="G27" s="26"/>
    </row>
    <row r="28" spans="1:9" ht="15.75" x14ac:dyDescent="0.25">
      <c r="B28" s="27" t="s">
        <v>10</v>
      </c>
      <c r="C28" s="28">
        <f>E14</f>
        <v>0</v>
      </c>
      <c r="D28" s="28"/>
      <c r="E28" s="115"/>
      <c r="F28" s="115"/>
      <c r="G28" s="115"/>
    </row>
    <row r="29" spans="1:9" ht="15.75" x14ac:dyDescent="0.25">
      <c r="B29" s="119" t="s">
        <v>28</v>
      </c>
      <c r="C29" s="119"/>
      <c r="D29" s="119"/>
      <c r="E29" s="119"/>
      <c r="F29" s="119"/>
      <c r="G29" s="119"/>
    </row>
    <row r="30" spans="1:9" x14ac:dyDescent="0.25">
      <c r="B30" s="7"/>
      <c r="C30" s="15"/>
      <c r="D30" s="15"/>
      <c r="E30" s="15"/>
      <c r="F30" s="15"/>
      <c r="G30" s="15"/>
    </row>
    <row r="31" spans="1:9" ht="15.75" x14ac:dyDescent="0.25">
      <c r="B31" s="120" t="s">
        <v>18</v>
      </c>
      <c r="C31" s="121"/>
      <c r="D31" s="121"/>
      <c r="E31" s="121"/>
      <c r="F31" s="121"/>
      <c r="G31" s="121"/>
    </row>
    <row r="32" spans="1:9" x14ac:dyDescent="0.25">
      <c r="B32" s="29"/>
      <c r="C32" s="30"/>
      <c r="D32" s="30"/>
      <c r="E32" s="30"/>
      <c r="F32" s="30"/>
      <c r="G32" s="30"/>
    </row>
    <row r="33" spans="1:9" ht="15.75" x14ac:dyDescent="0.25">
      <c r="B33" s="120" t="s">
        <v>17</v>
      </c>
      <c r="C33" s="120"/>
      <c r="D33" s="120"/>
      <c r="E33" s="120"/>
      <c r="F33" s="120"/>
      <c r="G33" s="120"/>
    </row>
    <row r="34" spans="1:9" ht="32.25" customHeight="1" x14ac:dyDescent="0.25">
      <c r="B34" s="121" t="s">
        <v>11</v>
      </c>
      <c r="C34" s="121"/>
      <c r="D34" s="121"/>
      <c r="E34" s="121"/>
      <c r="F34" s="121"/>
      <c r="G34" s="121"/>
    </row>
    <row r="35" spans="1:9" ht="26.25" customHeight="1" x14ac:dyDescent="0.25">
      <c r="B35" s="115" t="s">
        <v>19</v>
      </c>
      <c r="C35" s="115"/>
      <c r="D35" s="115"/>
      <c r="E35" s="115"/>
      <c r="F35" s="115"/>
      <c r="G35" s="115"/>
    </row>
    <row r="36" spans="1:9" ht="41.25" customHeight="1" x14ac:dyDescent="0.25">
      <c r="B36" s="7"/>
      <c r="C36" s="15"/>
      <c r="D36" s="15"/>
      <c r="E36" s="15"/>
      <c r="F36" s="15"/>
      <c r="G36" s="15"/>
    </row>
    <row r="37" spans="1:9" ht="70.5" customHeight="1" x14ac:dyDescent="0.25">
      <c r="A37" s="3"/>
      <c r="B37" s="31" t="s">
        <v>14</v>
      </c>
      <c r="C37" s="15"/>
      <c r="D37" s="15"/>
      <c r="E37" s="15"/>
      <c r="F37" s="15"/>
      <c r="G37" s="15"/>
      <c r="H37" s="3"/>
      <c r="I37" s="3"/>
    </row>
    <row r="38" spans="1:9" ht="15.75" x14ac:dyDescent="0.25">
      <c r="B38" s="31"/>
      <c r="C38" s="15"/>
      <c r="D38" s="15"/>
      <c r="E38" s="15"/>
      <c r="F38" s="15"/>
      <c r="G38" s="15"/>
    </row>
    <row r="39" spans="1:9" ht="15.75" x14ac:dyDescent="0.25">
      <c r="B39" s="31"/>
      <c r="C39" s="15"/>
      <c r="D39" s="15"/>
      <c r="E39" s="15"/>
      <c r="F39" s="15"/>
      <c r="G39" s="15"/>
    </row>
    <row r="40" spans="1:9" ht="15.75" x14ac:dyDescent="0.25">
      <c r="B40" s="7"/>
      <c r="C40" s="15"/>
      <c r="D40" s="15"/>
      <c r="E40" s="118" t="s">
        <v>12</v>
      </c>
      <c r="F40" s="118"/>
      <c r="G40" s="15"/>
    </row>
    <row r="41" spans="1:9" ht="15.75" x14ac:dyDescent="0.25">
      <c r="B41" s="7"/>
      <c r="C41" s="15"/>
      <c r="D41" s="15"/>
      <c r="E41" s="118" t="s">
        <v>13</v>
      </c>
      <c r="F41" s="118"/>
      <c r="G41" s="15"/>
    </row>
  </sheetData>
  <sheetProtection algorithmName="SHA-512" hashValue="sD3HATcoXAz9zNYH87w78JEySi723gZFTaPiFh5qa8njudKxZNBR1d366ssqFd50ppU32AD3gIbcrjv8a5tH2w==" saltValue="2HL8craEpqdvZcrsBbhZbg==" spinCount="100000" sheet="1" selectLockedCells="1"/>
  <mergeCells count="26">
    <mergeCell ref="E40:F40"/>
    <mergeCell ref="E41:F41"/>
    <mergeCell ref="B29:G29"/>
    <mergeCell ref="B31:G31"/>
    <mergeCell ref="B33:G33"/>
    <mergeCell ref="B34:G34"/>
    <mergeCell ref="B35:G35"/>
    <mergeCell ref="E28:G28"/>
    <mergeCell ref="B18:E19"/>
    <mergeCell ref="F18:F20"/>
    <mergeCell ref="G18:G20"/>
    <mergeCell ref="C20:E20"/>
    <mergeCell ref="C21:E21"/>
    <mergeCell ref="C22:E22"/>
    <mergeCell ref="C23:E23"/>
    <mergeCell ref="C24:E24"/>
    <mergeCell ref="C25:E25"/>
    <mergeCell ref="B11:C11"/>
    <mergeCell ref="B14:C14"/>
    <mergeCell ref="A1:H2"/>
    <mergeCell ref="B3:I3"/>
    <mergeCell ref="J1:J2"/>
    <mergeCell ref="B5:C5"/>
    <mergeCell ref="B7:C7"/>
    <mergeCell ref="E7:G7"/>
    <mergeCell ref="B9:C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3" fitToHeight="2" orientation="portrait" r:id="rId1"/>
  <rowBreaks count="1" manualBreakCount="1">
    <brk id="26" max="6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'.'!$A$2:$A$2</xm:f>
          </x14:formula1>
          <xm:sqref>D5</xm:sqref>
        </x14:dataValidation>
        <x14:dataValidation type="list" allowBlank="1" showInputMessage="1" showErrorMessage="1">
          <x14:formula1>
            <xm:f>'.'!$A$1:$A$4</xm:f>
          </x14:formula1>
          <xm:sqref>B5:C5</xm:sqref>
        </x14:dataValidation>
        <x14:dataValidation type="list" allowBlank="1" showInputMessage="1" showErrorMessage="1">
          <x14:formula1>
            <xm:f>'.'!$B$1:$B$3</xm:f>
          </x14:formula1>
          <xm:sqref>E9</xm:sqref>
        </x14:dataValidation>
        <x14:dataValidation type="list" allowBlank="1" showInputMessage="1" showErrorMessage="1">
          <x14:formula1>
            <xm:f>'.'!$C$1:$C$3</xm:f>
          </x14:formula1>
          <xm:sqref>E11</xm:sqref>
        </x14:dataValidation>
        <x14:dataValidation type="list" allowBlank="1" showInputMessage="1" showErrorMessage="1">
          <x14:formula1>
            <xm:f>'.'!$A$2:$A$6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I33"/>
  <sheetViews>
    <sheetView showWhiteSpace="0" zoomScale="89" zoomScaleNormal="89" workbookViewId="0">
      <selection activeCell="B21" sqref="B21"/>
    </sheetView>
  </sheetViews>
  <sheetFormatPr defaultRowHeight="15" x14ac:dyDescent="0.25"/>
  <cols>
    <col min="1" max="1" width="0.85546875" style="4" customWidth="1"/>
    <col min="2" max="2" width="12.5703125" style="32" customWidth="1"/>
    <col min="3" max="3" width="17.7109375" style="4" customWidth="1"/>
    <col min="4" max="4" width="48.85546875" style="4" customWidth="1"/>
    <col min="5" max="5" width="16" style="4" customWidth="1"/>
    <col min="6" max="6" width="13.5703125" style="4" customWidth="1"/>
    <col min="7" max="7" width="0.85546875" style="4" customWidth="1"/>
    <col min="8" max="8" width="4.140625" style="4" customWidth="1"/>
    <col min="9" max="9" width="52.28515625" style="4" customWidth="1"/>
    <col min="10" max="10" width="9" style="4" customWidth="1"/>
    <col min="11" max="11" width="28.5703125" style="4" customWidth="1"/>
    <col min="12" max="16384" width="9.140625" style="4"/>
  </cols>
  <sheetData>
    <row r="1" spans="1:9" ht="7.5" customHeight="1" x14ac:dyDescent="0.25">
      <c r="A1" s="122"/>
      <c r="B1" s="122"/>
      <c r="C1" s="122"/>
      <c r="D1" s="122"/>
      <c r="E1" s="122"/>
      <c r="F1" s="122"/>
      <c r="G1" s="122"/>
      <c r="H1" s="3"/>
      <c r="I1" s="110"/>
    </row>
    <row r="2" spans="1:9" ht="7.5" customHeight="1" x14ac:dyDescent="0.25">
      <c r="A2" s="111"/>
      <c r="B2" s="111"/>
      <c r="C2" s="111"/>
      <c r="D2" s="111"/>
      <c r="E2" s="111"/>
      <c r="F2" s="111"/>
      <c r="G2" s="111"/>
      <c r="H2" s="5"/>
      <c r="I2" s="111"/>
    </row>
    <row r="3" spans="1:9" ht="114" customHeight="1" x14ac:dyDescent="0.25">
      <c r="A3" s="12"/>
      <c r="B3" s="96" t="s">
        <v>39</v>
      </c>
      <c r="C3" s="128"/>
      <c r="D3" s="128"/>
      <c r="E3" s="128"/>
      <c r="F3" s="128"/>
      <c r="G3" s="3"/>
      <c r="H3" s="3"/>
      <c r="I3" s="3"/>
    </row>
    <row r="4" spans="1:9" ht="15" customHeight="1" x14ac:dyDescent="0.25">
      <c r="A4" s="33"/>
      <c r="B4" s="60"/>
      <c r="C4" s="6"/>
      <c r="D4" s="35"/>
      <c r="E4" s="33"/>
      <c r="F4" s="35"/>
      <c r="G4" s="59"/>
      <c r="H4" s="5"/>
      <c r="I4" s="3"/>
    </row>
    <row r="5" spans="1:9" s="40" customFormat="1" ht="27" customHeight="1" x14ac:dyDescent="0.25">
      <c r="A5" s="37"/>
      <c r="B5" s="123" t="str">
        <f>'I. félév'!B5:C5</f>
        <v>Cellára kattintva a legördíthető menüből kérem válasszon!</v>
      </c>
      <c r="C5" s="124"/>
      <c r="D5" s="71">
        <f>'I. félév'!E5</f>
        <v>0</v>
      </c>
      <c r="E5" s="78"/>
      <c r="F5" s="71"/>
      <c r="G5" s="38"/>
      <c r="H5" s="38"/>
      <c r="I5" s="39"/>
    </row>
    <row r="6" spans="1:9" s="40" customFormat="1" ht="4.5" customHeight="1" x14ac:dyDescent="0.25">
      <c r="A6" s="41"/>
      <c r="B6" s="79"/>
      <c r="C6" s="80"/>
      <c r="D6" s="81"/>
      <c r="E6" s="81"/>
      <c r="F6" s="81"/>
      <c r="G6" s="45"/>
      <c r="H6" s="38"/>
      <c r="I6" s="38"/>
    </row>
    <row r="7" spans="1:9" s="40" customFormat="1" ht="45.75" customHeight="1" x14ac:dyDescent="0.25">
      <c r="A7" s="37"/>
      <c r="B7" s="125" t="s">
        <v>23</v>
      </c>
      <c r="C7" s="126"/>
      <c r="D7" s="127">
        <f>'I. félév'!E7</f>
        <v>0</v>
      </c>
      <c r="E7" s="127"/>
      <c r="F7" s="127"/>
      <c r="G7" s="38"/>
      <c r="H7" s="38"/>
      <c r="I7" s="39"/>
    </row>
    <row r="8" spans="1:9" s="40" customFormat="1" ht="4.5" customHeight="1" x14ac:dyDescent="0.25">
      <c r="A8" s="41"/>
      <c r="B8" s="79"/>
      <c r="C8" s="80"/>
      <c r="D8" s="81"/>
      <c r="E8" s="81"/>
      <c r="F8" s="81"/>
      <c r="G8" s="45"/>
      <c r="H8" s="38"/>
      <c r="I8" s="38"/>
    </row>
    <row r="9" spans="1:9" s="40" customFormat="1" ht="35.25" customHeight="1" x14ac:dyDescent="0.25">
      <c r="A9" s="37"/>
      <c r="B9" s="105" t="s">
        <v>25</v>
      </c>
      <c r="C9" s="105"/>
      <c r="D9" s="82">
        <f>'I. félév'!E9</f>
        <v>0</v>
      </c>
      <c r="E9" s="78"/>
      <c r="F9" s="71"/>
      <c r="G9" s="38"/>
      <c r="H9" s="38"/>
      <c r="I9" s="39"/>
    </row>
    <row r="10" spans="1:9" s="40" customFormat="1" ht="4.5" customHeight="1" x14ac:dyDescent="0.25">
      <c r="A10" s="41"/>
      <c r="B10" s="83"/>
      <c r="C10" s="84"/>
      <c r="D10" s="85"/>
      <c r="E10" s="81"/>
      <c r="F10" s="81"/>
      <c r="G10" s="45"/>
      <c r="H10" s="38"/>
      <c r="I10" s="38"/>
    </row>
    <row r="11" spans="1:9" s="40" customFormat="1" ht="20.100000000000001" customHeight="1" x14ac:dyDescent="0.25">
      <c r="A11" s="37"/>
      <c r="B11" s="129" t="s">
        <v>4</v>
      </c>
      <c r="C11" s="130"/>
      <c r="D11" s="82">
        <f>'I. félév'!E11</f>
        <v>0</v>
      </c>
      <c r="E11" s="78"/>
      <c r="F11" s="71"/>
      <c r="G11" s="38"/>
      <c r="H11" s="38"/>
      <c r="I11" s="39"/>
    </row>
    <row r="12" spans="1:9" s="40" customFormat="1" ht="10.5" customHeight="1" x14ac:dyDescent="0.25">
      <c r="A12" s="37"/>
      <c r="B12" s="69"/>
      <c r="C12" s="76"/>
      <c r="D12" s="71"/>
      <c r="E12" s="71"/>
      <c r="F12" s="71"/>
      <c r="G12" s="38"/>
      <c r="H12" s="38"/>
      <c r="I12" s="38"/>
    </row>
    <row r="13" spans="1:9" s="40" customFormat="1" ht="4.5" customHeight="1" x14ac:dyDescent="0.25">
      <c r="A13" s="41"/>
      <c r="B13" s="86"/>
      <c r="C13" s="87"/>
      <c r="D13" s="81"/>
      <c r="E13" s="81"/>
      <c r="F13" s="81"/>
      <c r="G13" s="45"/>
      <c r="H13" s="38"/>
      <c r="I13" s="38"/>
    </row>
    <row r="14" spans="1:9" s="40" customFormat="1" ht="20.100000000000001" customHeight="1" x14ac:dyDescent="0.25">
      <c r="A14" s="37"/>
      <c r="B14" s="123" t="s">
        <v>5</v>
      </c>
      <c r="C14" s="124"/>
      <c r="D14" s="71">
        <f>'I. félév'!E14</f>
        <v>0</v>
      </c>
      <c r="E14" s="78"/>
      <c r="F14" s="71"/>
      <c r="G14" s="38"/>
      <c r="H14" s="38"/>
      <c r="I14" s="39"/>
    </row>
    <row r="15" spans="1:9" ht="9.9499999999999993" customHeight="1" x14ac:dyDescent="0.25">
      <c r="A15" s="12"/>
      <c r="B15" s="7"/>
      <c r="C15" s="15"/>
      <c r="D15" s="15"/>
      <c r="E15" s="15"/>
      <c r="F15" s="15"/>
      <c r="G15" s="3"/>
      <c r="H15" s="3"/>
      <c r="I15" s="3"/>
    </row>
    <row r="16" spans="1:9" ht="9.9499999999999993" customHeight="1" x14ac:dyDescent="0.25">
      <c r="A16" s="12"/>
      <c r="B16" s="13"/>
      <c r="C16" s="14"/>
      <c r="D16" s="14"/>
      <c r="E16" s="15"/>
      <c r="F16" s="15"/>
      <c r="G16" s="3"/>
      <c r="H16" s="3"/>
      <c r="I16" s="3"/>
    </row>
    <row r="17" spans="1:9" ht="9.9499999999999993" customHeight="1" x14ac:dyDescent="0.25">
      <c r="A17" s="16"/>
      <c r="B17" s="17"/>
      <c r="C17" s="18"/>
      <c r="D17" s="18"/>
      <c r="E17" s="19"/>
      <c r="F17" s="19"/>
      <c r="G17" s="20"/>
      <c r="H17" s="3"/>
      <c r="I17" s="3"/>
    </row>
    <row r="18" spans="1:9" ht="24.75" customHeight="1" x14ac:dyDescent="0.25">
      <c r="A18" s="5"/>
      <c r="B18" s="116" t="s">
        <v>0</v>
      </c>
      <c r="C18" s="116"/>
      <c r="D18" s="116"/>
      <c r="E18" s="116" t="s">
        <v>3</v>
      </c>
      <c r="F18" s="116" t="s">
        <v>27</v>
      </c>
      <c r="G18" s="5"/>
      <c r="H18" s="3"/>
      <c r="I18" s="3"/>
    </row>
    <row r="19" spans="1:9" ht="24.75" customHeight="1" x14ac:dyDescent="0.25">
      <c r="A19" s="3"/>
      <c r="B19" s="116"/>
      <c r="C19" s="116"/>
      <c r="D19" s="116"/>
      <c r="E19" s="116"/>
      <c r="F19" s="116"/>
      <c r="G19" s="3"/>
      <c r="H19" s="3"/>
      <c r="I19" s="3"/>
    </row>
    <row r="20" spans="1:9" ht="17.25" customHeight="1" x14ac:dyDescent="0.25">
      <c r="A20" s="3"/>
      <c r="B20" s="21" t="s">
        <v>1</v>
      </c>
      <c r="C20" s="116" t="s">
        <v>2</v>
      </c>
      <c r="D20" s="116"/>
      <c r="E20" s="116"/>
      <c r="F20" s="116"/>
      <c r="G20" s="3"/>
      <c r="H20" s="3"/>
      <c r="I20" s="131"/>
    </row>
    <row r="21" spans="1:9" ht="91.5" customHeight="1" x14ac:dyDescent="0.25">
      <c r="A21" s="3"/>
      <c r="B21" s="56"/>
      <c r="C21" s="117"/>
      <c r="D21" s="117"/>
      <c r="E21" s="57"/>
      <c r="F21" s="58"/>
      <c r="G21" s="3"/>
      <c r="H21" s="3"/>
      <c r="I21" s="131"/>
    </row>
    <row r="22" spans="1:9" ht="91.5" customHeight="1" x14ac:dyDescent="0.25">
      <c r="A22" s="3"/>
      <c r="B22" s="56"/>
      <c r="C22" s="117"/>
      <c r="D22" s="117"/>
      <c r="E22" s="57"/>
      <c r="F22" s="58"/>
      <c r="G22" s="3"/>
      <c r="H22" s="3"/>
      <c r="I22" s="92"/>
    </row>
    <row r="23" spans="1:9" ht="91.5" customHeight="1" x14ac:dyDescent="0.25">
      <c r="A23" s="3"/>
      <c r="B23" s="56"/>
      <c r="C23" s="117"/>
      <c r="D23" s="117"/>
      <c r="E23" s="57"/>
      <c r="F23" s="58"/>
      <c r="G23" s="3"/>
      <c r="H23" s="3"/>
      <c r="I23" s="49"/>
    </row>
    <row r="24" spans="1:9" ht="91.5" customHeight="1" x14ac:dyDescent="0.25">
      <c r="A24" s="3"/>
      <c r="B24" s="56"/>
      <c r="C24" s="117"/>
      <c r="D24" s="117"/>
      <c r="E24" s="57"/>
      <c r="F24" s="58"/>
      <c r="G24" s="3"/>
      <c r="H24" s="3"/>
      <c r="I24" s="49"/>
    </row>
    <row r="25" spans="1:9" ht="91.5" customHeight="1" x14ac:dyDescent="0.25">
      <c r="A25" s="3"/>
      <c r="B25" s="56"/>
      <c r="C25" s="117"/>
      <c r="D25" s="117"/>
      <c r="E25" s="57"/>
      <c r="F25" s="58"/>
      <c r="G25" s="3"/>
      <c r="H25" s="3"/>
      <c r="I25" s="49"/>
    </row>
    <row r="26" spans="1:9" ht="18" x14ac:dyDescent="0.25">
      <c r="A26" s="12"/>
      <c r="B26" s="50"/>
      <c r="C26" s="51"/>
      <c r="D26" s="51"/>
      <c r="E26" s="15"/>
      <c r="F26" s="15"/>
      <c r="G26" s="52"/>
      <c r="H26" s="3"/>
      <c r="I26" s="3"/>
    </row>
    <row r="29" spans="1:9" ht="27" customHeight="1" x14ac:dyDescent="0.25"/>
    <row r="30" spans="1:9" ht="46.5" customHeight="1" x14ac:dyDescent="0.25"/>
    <row r="33" spans="2:6" ht="15.75" x14ac:dyDescent="0.25">
      <c r="B33" s="17"/>
      <c r="C33" s="18"/>
      <c r="D33" s="18"/>
      <c r="E33" s="19"/>
      <c r="F33" s="19"/>
    </row>
  </sheetData>
  <sheetProtection algorithmName="SHA-512" hashValue="CHMm/fJuusfJhUNHhwKTX0XiIQz70OECo1Npf4JqRcpOQzLJIlMgxA9MBZI3VSG2pgRFtejiR1+NMF+n/9LmVw==" saltValue="jZFkgsK5OG9aj/X6eFWfuw==" spinCount="100000" sheet="1" objects="1" scenarios="1" selectLockedCells="1"/>
  <mergeCells count="19">
    <mergeCell ref="B9:C9"/>
    <mergeCell ref="I20:I21"/>
    <mergeCell ref="C21:D21"/>
    <mergeCell ref="C23:D23"/>
    <mergeCell ref="C24:D24"/>
    <mergeCell ref="E18:E20"/>
    <mergeCell ref="F18:F20"/>
    <mergeCell ref="C25:D25"/>
    <mergeCell ref="B11:C11"/>
    <mergeCell ref="B14:C14"/>
    <mergeCell ref="B18:D19"/>
    <mergeCell ref="C20:D20"/>
    <mergeCell ref="C22:D22"/>
    <mergeCell ref="A1:G2"/>
    <mergeCell ref="I1:I2"/>
    <mergeCell ref="B5:C5"/>
    <mergeCell ref="B7:C7"/>
    <mergeCell ref="D7:F7"/>
    <mergeCell ref="B3:F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3" fitToHeight="2" orientation="portrait" r:id="rId1"/>
  <rowBreaks count="1" manualBreakCount="1">
    <brk id="26" max="6" man="1"/>
  </rowBreaks>
  <ignoredErrors>
    <ignoredError sqref="D5:F6 D14 D8:F11 E7:F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I24"/>
  <sheetViews>
    <sheetView showWhiteSpace="0" zoomScale="86" zoomScaleNormal="86" zoomScaleSheetLayoutView="89" workbookViewId="0">
      <selection activeCell="B18" sqref="B18:F18"/>
    </sheetView>
  </sheetViews>
  <sheetFormatPr defaultRowHeight="15" x14ac:dyDescent="0.25"/>
  <cols>
    <col min="1" max="1" width="0.85546875" style="4" customWidth="1"/>
    <col min="2" max="2" width="12.5703125" style="32" customWidth="1"/>
    <col min="3" max="3" width="17.7109375" style="4" customWidth="1"/>
    <col min="4" max="4" width="48.85546875" style="4" customWidth="1"/>
    <col min="5" max="5" width="16" style="4" customWidth="1"/>
    <col min="6" max="6" width="13.5703125" style="4" customWidth="1"/>
    <col min="7" max="7" width="0.85546875" style="4" customWidth="1"/>
    <col min="8" max="8" width="4.140625" style="4" customWidth="1"/>
    <col min="9" max="9" width="52.28515625" style="4" customWidth="1"/>
    <col min="10" max="10" width="9" style="4" customWidth="1"/>
    <col min="11" max="11" width="28.5703125" style="4" customWidth="1"/>
    <col min="12" max="16384" width="9.140625" style="4"/>
  </cols>
  <sheetData>
    <row r="1" spans="1:9" x14ac:dyDescent="0.25">
      <c r="A1" s="122"/>
      <c r="B1" s="122"/>
      <c r="C1" s="122"/>
      <c r="D1" s="122"/>
      <c r="E1" s="122"/>
      <c r="F1" s="122"/>
      <c r="G1" s="122"/>
      <c r="H1" s="3"/>
      <c r="I1" s="110"/>
    </row>
    <row r="2" spans="1:9" x14ac:dyDescent="0.25">
      <c r="A2" s="111"/>
      <c r="B2" s="111"/>
      <c r="C2" s="111"/>
      <c r="D2" s="111"/>
      <c r="E2" s="111"/>
      <c r="F2" s="111"/>
      <c r="G2" s="111"/>
      <c r="H2" s="5"/>
      <c r="I2" s="111"/>
    </row>
    <row r="3" spans="1:9" ht="78" customHeight="1" x14ac:dyDescent="0.25">
      <c r="A3" s="12"/>
      <c r="B3" s="96" t="s">
        <v>46</v>
      </c>
      <c r="C3" s="128"/>
      <c r="D3" s="128"/>
      <c r="E3" s="128"/>
      <c r="F3" s="128"/>
      <c r="G3" s="3"/>
      <c r="H3" s="3"/>
      <c r="I3" s="3"/>
    </row>
    <row r="4" spans="1:9" ht="15" customHeight="1" x14ac:dyDescent="0.25">
      <c r="A4" s="33"/>
      <c r="B4" s="34"/>
      <c r="C4" s="35"/>
      <c r="D4" s="35"/>
      <c r="E4" s="35"/>
      <c r="F4" s="35"/>
      <c r="G4" s="36"/>
      <c r="H4" s="5"/>
      <c r="I4" s="3"/>
    </row>
    <row r="5" spans="1:9" s="40" customFormat="1" ht="29.25" customHeight="1" x14ac:dyDescent="0.25">
      <c r="A5" s="37"/>
      <c r="B5" s="106" t="s">
        <v>24</v>
      </c>
      <c r="C5" s="106"/>
      <c r="D5" s="71">
        <f>'I. félév'!E5</f>
        <v>0</v>
      </c>
      <c r="E5" s="78"/>
      <c r="F5" s="71"/>
      <c r="G5" s="38"/>
      <c r="H5" s="38"/>
      <c r="I5" s="39"/>
    </row>
    <row r="6" spans="1:9" s="40" customFormat="1" ht="4.5" customHeight="1" x14ac:dyDescent="0.25">
      <c r="A6" s="41"/>
      <c r="B6" s="79"/>
      <c r="C6" s="80"/>
      <c r="D6" s="81"/>
      <c r="E6" s="81"/>
      <c r="F6" s="81"/>
      <c r="G6" s="45"/>
      <c r="H6" s="38"/>
      <c r="I6" s="38"/>
    </row>
    <row r="7" spans="1:9" s="40" customFormat="1" ht="45.75" customHeight="1" x14ac:dyDescent="0.25">
      <c r="A7" s="37"/>
      <c r="B7" s="125" t="s">
        <v>23</v>
      </c>
      <c r="C7" s="126"/>
      <c r="D7" s="132">
        <f>'I. félév'!E7</f>
        <v>0</v>
      </c>
      <c r="E7" s="132"/>
      <c r="F7" s="132"/>
      <c r="G7" s="38"/>
      <c r="H7" s="38"/>
      <c r="I7" s="39"/>
    </row>
    <row r="8" spans="1:9" s="40" customFormat="1" ht="4.5" customHeight="1" x14ac:dyDescent="0.25">
      <c r="A8" s="41"/>
      <c r="B8" s="79"/>
      <c r="C8" s="80"/>
      <c r="D8" s="81"/>
      <c r="E8" s="81"/>
      <c r="F8" s="81"/>
      <c r="G8" s="45"/>
      <c r="H8" s="38"/>
      <c r="I8" s="38"/>
    </row>
    <row r="9" spans="1:9" s="40" customFormat="1" ht="35.25" customHeight="1" x14ac:dyDescent="0.25">
      <c r="A9" s="37"/>
      <c r="B9" s="105" t="s">
        <v>25</v>
      </c>
      <c r="C9" s="105"/>
      <c r="D9" s="82">
        <f>'I. félév'!E9</f>
        <v>0</v>
      </c>
      <c r="E9" s="78"/>
      <c r="F9" s="71"/>
      <c r="G9" s="38"/>
      <c r="H9" s="38"/>
      <c r="I9" s="39"/>
    </row>
    <row r="10" spans="1:9" s="40" customFormat="1" ht="4.5" customHeight="1" x14ac:dyDescent="0.25">
      <c r="A10" s="41"/>
      <c r="B10" s="83"/>
      <c r="C10" s="84"/>
      <c r="D10" s="85"/>
      <c r="E10" s="81"/>
      <c r="F10" s="81"/>
      <c r="G10" s="45"/>
      <c r="H10" s="38"/>
      <c r="I10" s="38"/>
    </row>
    <row r="11" spans="1:9" s="40" customFormat="1" ht="20.100000000000001" customHeight="1" x14ac:dyDescent="0.25">
      <c r="A11" s="37"/>
      <c r="B11" s="129" t="s">
        <v>4</v>
      </c>
      <c r="C11" s="130"/>
      <c r="D11" s="82">
        <f>'I. félév'!E11</f>
        <v>0</v>
      </c>
      <c r="E11" s="78"/>
      <c r="F11" s="71"/>
      <c r="G11" s="38"/>
      <c r="H11" s="38"/>
      <c r="I11" s="39"/>
    </row>
    <row r="12" spans="1:9" s="40" customFormat="1" ht="4.5" customHeight="1" x14ac:dyDescent="0.25">
      <c r="A12" s="41"/>
      <c r="B12" s="86"/>
      <c r="C12" s="87"/>
      <c r="D12" s="81"/>
      <c r="E12" s="81"/>
      <c r="F12" s="81"/>
      <c r="G12" s="45"/>
      <c r="H12" s="38"/>
      <c r="I12" s="38"/>
    </row>
    <row r="13" spans="1:9" ht="20.100000000000001" customHeight="1" x14ac:dyDescent="0.25">
      <c r="A13" s="12"/>
      <c r="B13" s="123" t="s">
        <v>5</v>
      </c>
      <c r="C13" s="124"/>
      <c r="D13" s="71">
        <f>'I. félév'!E14</f>
        <v>0</v>
      </c>
      <c r="E13" s="15"/>
      <c r="F13" s="15"/>
      <c r="G13" s="3"/>
      <c r="H13" s="3"/>
      <c r="I13" s="3"/>
    </row>
    <row r="14" spans="1:9" s="40" customFormat="1" ht="9.9499999999999993" customHeight="1" x14ac:dyDescent="0.25">
      <c r="A14" s="41"/>
      <c r="B14" s="46"/>
      <c r="C14" s="47"/>
      <c r="D14" s="48"/>
      <c r="E14" s="44"/>
      <c r="F14" s="44"/>
      <c r="G14" s="45"/>
      <c r="H14" s="38"/>
      <c r="I14" s="38"/>
    </row>
    <row r="15" spans="1:9" s="40" customFormat="1" ht="9.9499999999999993" customHeight="1" x14ac:dyDescent="0.25">
      <c r="A15" s="41"/>
      <c r="B15" s="42"/>
      <c r="C15" s="43"/>
      <c r="D15" s="44"/>
      <c r="E15" s="44"/>
      <c r="F15" s="44"/>
      <c r="G15" s="45"/>
      <c r="H15" s="38"/>
      <c r="I15" s="38"/>
    </row>
    <row r="16" spans="1:9" ht="9.9499999999999993" customHeight="1" x14ac:dyDescent="0.25">
      <c r="A16" s="16"/>
      <c r="B16" s="54"/>
      <c r="C16" s="55"/>
      <c r="D16" s="18"/>
      <c r="E16" s="19"/>
      <c r="F16" s="19"/>
      <c r="G16" s="20"/>
      <c r="H16" s="3"/>
      <c r="I16" s="3"/>
    </row>
    <row r="17" spans="1:9" ht="37.5" customHeight="1" x14ac:dyDescent="0.25">
      <c r="A17" s="20"/>
      <c r="B17" s="138" t="s">
        <v>22</v>
      </c>
      <c r="C17" s="139"/>
      <c r="D17" s="139"/>
      <c r="E17" s="139"/>
      <c r="F17" s="140"/>
      <c r="G17" s="20"/>
      <c r="H17" s="3"/>
      <c r="I17" s="3"/>
    </row>
    <row r="18" spans="1:9" ht="255.75" customHeight="1" x14ac:dyDescent="0.25">
      <c r="A18" s="32"/>
      <c r="B18" s="134" t="s">
        <v>21</v>
      </c>
      <c r="C18" s="135"/>
      <c r="D18" s="135"/>
      <c r="E18" s="135"/>
      <c r="F18" s="135"/>
    </row>
    <row r="19" spans="1:9" ht="255.75" customHeight="1" x14ac:dyDescent="0.25">
      <c r="B19" s="136"/>
      <c r="C19" s="137"/>
      <c r="D19" s="137"/>
      <c r="E19" s="137"/>
      <c r="F19" s="137"/>
    </row>
    <row r="20" spans="1:9" ht="15.75" x14ac:dyDescent="0.25">
      <c r="A20" s="20"/>
      <c r="B20" s="13"/>
      <c r="C20" s="14"/>
      <c r="D20" s="14"/>
      <c r="E20" s="15"/>
      <c r="F20" s="15"/>
      <c r="G20" s="20"/>
      <c r="H20" s="3"/>
      <c r="I20" s="3"/>
    </row>
    <row r="21" spans="1:9" ht="15.75" x14ac:dyDescent="0.25">
      <c r="B21" s="53" t="s">
        <v>14</v>
      </c>
      <c r="C21" s="15"/>
      <c r="D21" s="15"/>
      <c r="E21" s="15"/>
      <c r="F21" s="15"/>
    </row>
    <row r="22" spans="1:9" ht="15.75" x14ac:dyDescent="0.25">
      <c r="B22" s="31"/>
      <c r="C22" s="15"/>
      <c r="D22" s="15"/>
      <c r="E22" s="15"/>
      <c r="F22" s="15"/>
    </row>
    <row r="23" spans="1:9" ht="15.75" x14ac:dyDescent="0.25">
      <c r="B23" s="7"/>
      <c r="C23" s="15"/>
      <c r="D23" s="133" t="s">
        <v>12</v>
      </c>
      <c r="E23" s="133"/>
      <c r="F23" s="15"/>
    </row>
    <row r="24" spans="1:9" ht="15.75" x14ac:dyDescent="0.25">
      <c r="B24" s="7"/>
      <c r="C24" s="15"/>
      <c r="D24" s="118" t="s">
        <v>13</v>
      </c>
      <c r="E24" s="118"/>
      <c r="F24" s="15"/>
    </row>
  </sheetData>
  <sheetProtection algorithmName="SHA-512" hashValue="HO5Rbi25WlGL0mfRXB9v2oWz5o6doDX4bNYpGRfZTFYey3mENIka07kARtX2Y8q3iVbJCpAiBNAo2IPXxZrzjQ==" saltValue="tAR0iq4QBnfBolNdB/MIjQ==" spinCount="100000" sheet="1" objects="1" scenarios="1" selectLockedCells="1"/>
  <mergeCells count="14">
    <mergeCell ref="D23:E23"/>
    <mergeCell ref="D24:E24"/>
    <mergeCell ref="B3:F3"/>
    <mergeCell ref="B18:F18"/>
    <mergeCell ref="B19:F19"/>
    <mergeCell ref="B11:C11"/>
    <mergeCell ref="B13:C13"/>
    <mergeCell ref="B9:C9"/>
    <mergeCell ref="B17:F17"/>
    <mergeCell ref="A1:G2"/>
    <mergeCell ref="I1:I2"/>
    <mergeCell ref="B5:C5"/>
    <mergeCell ref="B7:C7"/>
    <mergeCell ref="D7:F7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3" orientation="portrait" r:id="rId1"/>
  <ignoredErrors>
    <ignoredError sqref="D5:F6 D12:F12 D8:F11 E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C6"/>
  <sheetViews>
    <sheetView workbookViewId="0">
      <selection activeCell="C3" sqref="C3"/>
    </sheetView>
  </sheetViews>
  <sheetFormatPr defaultRowHeight="15" x14ac:dyDescent="0.25"/>
  <cols>
    <col min="1" max="1" width="60.5703125" customWidth="1"/>
    <col min="2" max="3" width="10.140625" bestFit="1" customWidth="1"/>
  </cols>
  <sheetData>
    <row r="1" spans="1:3" x14ac:dyDescent="0.25">
      <c r="A1" t="s">
        <v>42</v>
      </c>
      <c r="B1" s="95">
        <v>43709</v>
      </c>
      <c r="C1" s="95">
        <v>43861</v>
      </c>
    </row>
    <row r="2" spans="1:3" ht="30" x14ac:dyDescent="0.25">
      <c r="A2" s="93" t="s">
        <v>41</v>
      </c>
      <c r="B2" s="95">
        <v>43862</v>
      </c>
      <c r="C2" s="95">
        <v>44012</v>
      </c>
    </row>
    <row r="3" spans="1:3" x14ac:dyDescent="0.25">
      <c r="A3" t="s">
        <v>40</v>
      </c>
      <c r="B3" t="s">
        <v>44</v>
      </c>
      <c r="C3" t="s">
        <v>44</v>
      </c>
    </row>
    <row r="4" spans="1:3" x14ac:dyDescent="0.25">
      <c r="A4" t="s">
        <v>33</v>
      </c>
    </row>
    <row r="5" spans="1:3" x14ac:dyDescent="0.25">
      <c r="A5" t="s">
        <v>34</v>
      </c>
    </row>
    <row r="6" spans="1:3" x14ac:dyDescent="0.25">
      <c r="A6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3"/>
  <sheetViews>
    <sheetView workbookViewId="0">
      <selection activeCell="G16" sqref="G16"/>
    </sheetView>
  </sheetViews>
  <sheetFormatPr defaultRowHeight="15" x14ac:dyDescent="0.25"/>
  <sheetData>
    <row r="1" spans="1:1" ht="15.75" x14ac:dyDescent="0.25">
      <c r="A1" s="1" t="s">
        <v>7</v>
      </c>
    </row>
    <row r="2" spans="1:1" ht="15.75" x14ac:dyDescent="0.25">
      <c r="A2" s="1" t="s">
        <v>8</v>
      </c>
    </row>
    <row r="3" spans="1:1" x14ac:dyDescent="0.25">
      <c r="A3" s="2" t="s">
        <v>9</v>
      </c>
    </row>
  </sheetData>
  <hyperlinks>
    <hyperlink ref="A3" location="_edn1" display="_edn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Tájékoztató</vt:lpstr>
      <vt:lpstr>I. félév</vt:lpstr>
      <vt:lpstr>II. félév </vt:lpstr>
      <vt:lpstr>záró szakmai értékelés</vt:lpstr>
      <vt:lpstr>.</vt:lpstr>
      <vt:lpstr>Munka6</vt:lpstr>
      <vt:lpstr>Munka6!_ednref1</vt:lpstr>
      <vt:lpstr>'I. félév'!Nyomtatási_terület</vt:lpstr>
      <vt:lpstr>'II. félév '!Nyomtatási_terület</vt:lpstr>
      <vt:lpstr>Tájékoztató!Nyomtatási_terület</vt:lpstr>
      <vt:lpstr>'záró szakmai értékelés'!Nyomtatási_terület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Kovács Eszter</cp:lastModifiedBy>
  <cp:lastPrinted>2018-09-11T11:52:29Z</cp:lastPrinted>
  <dcterms:created xsi:type="dcterms:W3CDTF">2018-08-24T06:38:57Z</dcterms:created>
  <dcterms:modified xsi:type="dcterms:W3CDTF">2019-09-09T11:02:20Z</dcterms:modified>
</cp:coreProperties>
</file>