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15" firstSheet="1" activeTab="1"/>
  </bookViews>
  <sheets>
    <sheet name="Ginf MSC változások" sheetId="1" state="hidden" r:id="rId1"/>
    <sheet name="1" sheetId="2" r:id="rId2"/>
  </sheets>
  <definedNames>
    <definedName name="_xlnm.Print_Area" localSheetId="0">'Ginf MSC változások'!$A$1:$P$84</definedName>
  </definedNames>
  <calcPr fullCalcOnLoad="1"/>
</workbook>
</file>

<file path=xl/comments1.xml><?xml version="1.0" encoding="utf-8"?>
<comments xmlns="http://schemas.openxmlformats.org/spreadsheetml/2006/main">
  <authors>
    <author>zszabo</author>
  </authors>
  <commentList>
    <comment ref="B57" authorId="0">
      <text>
        <r>
          <rPr>
            <b/>
            <sz val="9"/>
            <rFont val="Tahoma"/>
            <family val="2"/>
          </rPr>
          <t>zszabo:</t>
        </r>
        <r>
          <rPr>
            <sz val="9"/>
            <rFont val="Tahoma"/>
            <family val="2"/>
          </rPr>
          <t xml:space="preserve">
MSc-n is kell? 4 félév?</t>
        </r>
      </text>
    </comment>
  </commentList>
</comments>
</file>

<file path=xl/sharedStrings.xml><?xml version="1.0" encoding="utf-8"?>
<sst xmlns="http://schemas.openxmlformats.org/spreadsheetml/2006/main" count="514" uniqueCount="248">
  <si>
    <t>Tárgynév</t>
  </si>
  <si>
    <t>Tantárgykód</t>
  </si>
  <si>
    <t>Jelleg</t>
  </si>
  <si>
    <t>Kredit</t>
  </si>
  <si>
    <t>Tárgyfelelős</t>
  </si>
  <si>
    <t>Félév</t>
  </si>
  <si>
    <t>Tanszék</t>
  </si>
  <si>
    <t>K</t>
  </si>
  <si>
    <t>ea</t>
  </si>
  <si>
    <t>sz</t>
  </si>
  <si>
    <t>v</t>
  </si>
  <si>
    <t>V</t>
  </si>
  <si>
    <t>Mészáros Tamás</t>
  </si>
  <si>
    <t>Szakmai törzstárgyak</t>
  </si>
  <si>
    <t>Alapozó tárgyak</t>
  </si>
  <si>
    <t>Tasnádi Attila</t>
  </si>
  <si>
    <t>Kovács Erzsébet</t>
  </si>
  <si>
    <t>Temesi József</t>
  </si>
  <si>
    <t>Stratégiai menedzsment</t>
  </si>
  <si>
    <t>Rendszerfejlesztés és modellezés</t>
  </si>
  <si>
    <t>Molnár Bálint</t>
  </si>
  <si>
    <t>IT stratégia és menedzsment</t>
  </si>
  <si>
    <t>Szabó Zoltán</t>
  </si>
  <si>
    <t>Üzleti informatika szakirány</t>
  </si>
  <si>
    <t>ERP rendszerek</t>
  </si>
  <si>
    <t>Ternai Katalin</t>
  </si>
  <si>
    <t>Üzleti intelligencia</t>
  </si>
  <si>
    <t>Kő Andrea</t>
  </si>
  <si>
    <t>Gábor András</t>
  </si>
  <si>
    <t>IT Audit</t>
  </si>
  <si>
    <t>IT szolgáltatások menedzsmentje</t>
  </si>
  <si>
    <t>Tudásmenedzsment</t>
  </si>
  <si>
    <t>Fehér Péter</t>
  </si>
  <si>
    <t>Nagy közigazgatási rendsz.menedzsmentje.</t>
  </si>
  <si>
    <t>Futó Iván</t>
  </si>
  <si>
    <t>Informatikai jog</t>
  </si>
  <si>
    <t>Tátrai Tünde</t>
  </si>
  <si>
    <t>Folyamat és workflow menedzsment</t>
  </si>
  <si>
    <t>Belső ellenőrzés</t>
  </si>
  <si>
    <t xml:space="preserve">v </t>
  </si>
  <si>
    <t>Számonkérés módja: v-vizsga, gyj-gyakorlati jegy</t>
  </si>
  <si>
    <t>Operácókutatás Tsz.</t>
  </si>
  <si>
    <t>Vezetés és szervezés Tsz.</t>
  </si>
  <si>
    <t>Stratégia és Projektvezetés Tsz.</t>
  </si>
  <si>
    <t>Információrendszerek Tsz.</t>
  </si>
  <si>
    <t>Logisztika és Ellátási Lánc Men.Tsz.</t>
  </si>
  <si>
    <t>Számítástudományi Tsz.</t>
  </si>
  <si>
    <t xml:space="preserve">Bodnár Viktória </t>
  </si>
  <si>
    <t>Számítástudomány közgazdasági alkalmazásokkal</t>
  </si>
  <si>
    <t>Operációkutatási modellek</t>
  </si>
  <si>
    <t xml:space="preserve">Többváltozós statisztikai modellek </t>
  </si>
  <si>
    <t>Bosnyák János</t>
  </si>
  <si>
    <t>Menedzsment kontroll</t>
  </si>
  <si>
    <t>Stratégiai és szervezeti modellek</t>
  </si>
  <si>
    <t>Antal Zsuzsanna</t>
  </si>
  <si>
    <t>Szoftver engineering</t>
  </si>
  <si>
    <t xml:space="preserve">Csetényi Arthur </t>
  </si>
  <si>
    <t>Hálózati technológiák I.</t>
  </si>
  <si>
    <t>Fodor Szabina</t>
  </si>
  <si>
    <t>Hálózati technológiák II.</t>
  </si>
  <si>
    <t>Adatbányászat és adattárház</t>
  </si>
  <si>
    <t>Hálózati biztonság</t>
  </si>
  <si>
    <t>Racskó Péter</t>
  </si>
  <si>
    <t>Cser László</t>
  </si>
  <si>
    <t>Informatikai projektek menedzsmentje</t>
  </si>
  <si>
    <t>gy</t>
  </si>
  <si>
    <t>E-business üzleti modelljei</t>
  </si>
  <si>
    <t>E-Business Kutatóközpont</t>
  </si>
  <si>
    <t>Nemeslaki András</t>
  </si>
  <si>
    <t>E-SCM</t>
  </si>
  <si>
    <t>Csetényi Arthur</t>
  </si>
  <si>
    <t>2SZ31NAK01M</t>
  </si>
  <si>
    <t>4OP13NAK01M</t>
  </si>
  <si>
    <t>4OP13NAK02M</t>
  </si>
  <si>
    <t>2SP72NBK01M</t>
  </si>
  <si>
    <t>2SZ31NBK01M</t>
  </si>
  <si>
    <t>2SZ31NBK02M</t>
  </si>
  <si>
    <t>2SZ31NBK03M</t>
  </si>
  <si>
    <t>2VE81NBK01M</t>
  </si>
  <si>
    <t>2VE81NBK02M</t>
  </si>
  <si>
    <t>2IR32NBV01M</t>
  </si>
  <si>
    <t>2SZ31NBK04M</t>
  </si>
  <si>
    <t>2IR32NBK01M</t>
  </si>
  <si>
    <t>2IR32NBV02M</t>
  </si>
  <si>
    <t>2SZ31NDV01M</t>
  </si>
  <si>
    <t>Alkalmazott számítástechnika</t>
  </si>
  <si>
    <t>2IR32NDV01M</t>
  </si>
  <si>
    <t>v/gy</t>
  </si>
  <si>
    <t>Szabadon választható tárgyak</t>
  </si>
  <si>
    <t>Duma László</t>
  </si>
  <si>
    <t>Szakirány kötelezően választható</t>
  </si>
  <si>
    <t>Szakirány szabadon választható</t>
  </si>
  <si>
    <t>KV</t>
  </si>
  <si>
    <t>2IR32NDK01M</t>
  </si>
  <si>
    <t>2IR32NDK02M</t>
  </si>
  <si>
    <t>2IR32NDK03M</t>
  </si>
  <si>
    <t>2IR32NDK04M</t>
  </si>
  <si>
    <t>2IR32NDK05M</t>
  </si>
  <si>
    <t>2IR32NDK06M</t>
  </si>
  <si>
    <t>2IR32NDK07M</t>
  </si>
  <si>
    <t>2IR32NDV03M</t>
  </si>
  <si>
    <t>2EB34NDK01M</t>
  </si>
  <si>
    <t>2EB34NDK02M</t>
  </si>
  <si>
    <t>2IR32NDK08M</t>
  </si>
  <si>
    <t>TESTNEVELÉS</t>
  </si>
  <si>
    <t>Haladó vezetői számvitel</t>
  </si>
  <si>
    <t>Megjegyzések:</t>
  </si>
  <si>
    <t>Jelleg - K-kötelező, KV-kötelezően választható, V-választható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</si>
  <si>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</si>
  <si>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</si>
  <si>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</si>
  <si>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</si>
  <si>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</si>
  <si>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</si>
  <si>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</si>
  <si>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</si>
  <si>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</si>
  <si>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</si>
  <si>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</si>
  <si>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Az abszolutórium és záróvizsgára bocsátás feltételeit, az oklevél megszerzésével és minősítésével kapcsolatos információkat a TVSZ</t>
  </si>
  <si>
    <t>Gazdálkodástudományi Kari Melléklete tartalmazza.</t>
  </si>
  <si>
    <t xml:space="preserve">Felhívjuk a figyelmüket, hogy tantervi változások lehetségesek!                            </t>
  </si>
  <si>
    <t>Differenciált szakmai ismeretek</t>
  </si>
  <si>
    <t>Alapozó és szakmai törzstárgyak</t>
  </si>
  <si>
    <t>gyj</t>
  </si>
  <si>
    <t>Vezetői Számvitel Tsz.</t>
  </si>
  <si>
    <t>2PU51NAK03M</t>
  </si>
  <si>
    <t>A kredittúllépés szabályai a Tanulmányi és Vizsgaszabályzatban, valamint a Hallgatói Térítési és Juttatási Szabályzat Díjtételek táblázatában vannak rögzítve.</t>
  </si>
  <si>
    <t>Jövő intelligens technológiái</t>
  </si>
  <si>
    <t>Klimkó Gábor</t>
  </si>
  <si>
    <t>h</t>
  </si>
  <si>
    <t>Kiss Gergely</t>
  </si>
  <si>
    <t>2EB34NCK01M</t>
  </si>
  <si>
    <t>2IR32NDK09M</t>
  </si>
  <si>
    <t>Szakszeminárium I.</t>
  </si>
  <si>
    <t>2IR32NDK10M</t>
  </si>
  <si>
    <t>Szakszeminárium II.</t>
  </si>
  <si>
    <t>TES_TESTNEV</t>
  </si>
  <si>
    <t>ai</t>
  </si>
  <si>
    <t>Kelemen Endréné</t>
  </si>
  <si>
    <t>Testnevelési és Sportközpont</t>
  </si>
  <si>
    <t>Portáltechnológiák 2.</t>
  </si>
  <si>
    <t>Balogh Zoltán</t>
  </si>
  <si>
    <t>Új</t>
  </si>
  <si>
    <t>Marad, de nem lesz meghirdetve</t>
  </si>
  <si>
    <t>Polyák Gábor</t>
  </si>
  <si>
    <t>Pintér Róbert</t>
  </si>
  <si>
    <t>Infokommunikációs jog</t>
  </si>
  <si>
    <t>Információs társadalom</t>
  </si>
  <si>
    <t>Modellezés</t>
  </si>
  <si>
    <t>E-government</t>
  </si>
  <si>
    <t>Lovrics László</t>
  </si>
  <si>
    <t xml:space="preserve">Infokommunikáció gazdaságtan </t>
  </si>
  <si>
    <t>Racskó Péter - Kis Gergely</t>
  </si>
  <si>
    <t>Kötelezően választható szakmai törzs</t>
  </si>
  <si>
    <t>Kötelezőből kötelezően választható lesz!</t>
  </si>
  <si>
    <t>Megszünik</t>
  </si>
  <si>
    <t>Felvehető a kötelezően választható szakmai törzs még fel nem vett tárgya is!</t>
  </si>
  <si>
    <t>Gazdaságinformatikus (MSc) mesterszak I-II. évfolyam 2011/2012 operatív tanterve</t>
  </si>
  <si>
    <t>Szabadon választható:  8 kredit (min. 2 tárgy) felvétele elvárás!</t>
  </si>
  <si>
    <t>A szakirányon félévente 1 kötelezően választható és egy szabadonv választható szakiránytárgy teljesítése szükséges. (összesen 6-6 kredit!)</t>
  </si>
  <si>
    <t>Bármilyen G-kari mester választható felvehető!</t>
  </si>
  <si>
    <t>Számon-kérés</t>
  </si>
  <si>
    <t>I. évfolyam</t>
  </si>
  <si>
    <t>II. évfolyam</t>
  </si>
  <si>
    <t>Összesen</t>
  </si>
  <si>
    <t>Szakszeminárium, szakdolgozat</t>
  </si>
  <si>
    <t>2EB34NAK01M</t>
  </si>
  <si>
    <t>MEGJEGYZÉSEK</t>
  </si>
  <si>
    <t>Jelmagyarázat</t>
  </si>
  <si>
    <t>Számonkérés módja: v-vizsga, gyj-gyakorlati jegy, ai-aláírás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</si>
  <si>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</si>
  <si>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</si>
  <si>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</si>
  <si>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</si>
  <si>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</si>
  <si>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</si>
  <si>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</si>
  <si>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</si>
  <si>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</si>
  <si>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</si>
  <si>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</si>
  <si>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</si>
  <si>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</si>
  <si>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</si>
  <si>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</si>
  <si>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</si>
  <si>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</si>
  <si>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</si>
  <si>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</si>
  <si>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</si>
  <si>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</si>
  <si>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</si>
  <si>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</si>
  <si>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</si>
  <si>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</si>
  <si>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</si>
  <si>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</si>
  <si>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</si>
  <si>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</si>
  <si>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</si>
  <si>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</si>
  <si>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</si>
  <si>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· az előírt nyelvvizsga követelmények teljesítése (TVSZ G-kari mellékletében)</t>
  </si>
  <si>
    <t>G-Kari Melléklete tartalmazza.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</si>
  <si>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</t>
  </si>
  <si>
    <t>2EB34NDV01M</t>
  </si>
  <si>
    <t>2IR32NDV02M</t>
  </si>
  <si>
    <t>Ekvivalens tárgy</t>
  </si>
  <si>
    <t>Előkövetelmény (tantárgy neve és kódja)</t>
  </si>
  <si>
    <t>Szakirányválasztáskor</t>
  </si>
  <si>
    <t>Kód</t>
  </si>
  <si>
    <t>Név</t>
  </si>
  <si>
    <t>Szakirányválasztáshoz szükséges tárgyak (az összes kötelező tárgy mellett)</t>
  </si>
  <si>
    <t>Komplex vizsga ideje:</t>
  </si>
  <si>
    <t>Komplex vizsga módja:</t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</si>
  <si>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</si>
  <si>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</si>
  <si>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t>Infokommunikációs Tsz.</t>
  </si>
  <si>
    <t>x</t>
  </si>
  <si>
    <t>Írásbeli</t>
  </si>
  <si>
    <t>A szak és a szakirány (vagy differenciált szakmai ismeretek) kötelező tárgyakból legalább 3,00 kreditekkel súlyozott tanulmányi átlag elérése</t>
  </si>
  <si>
    <t>Székács Péterné</t>
  </si>
  <si>
    <t>Kötelező tárgyak</t>
  </si>
  <si>
    <t>Kötelezően választható</t>
  </si>
  <si>
    <t xml:space="preserve">Urbán Ágnes </t>
  </si>
  <si>
    <t>Szabadon és kötelezően választható tárgyak</t>
  </si>
  <si>
    <t>Informatikai biztonság</t>
  </si>
  <si>
    <t>Hálózati technológiák</t>
  </si>
  <si>
    <t>Pénzügyi elemzés és csődelőrejelzés</t>
  </si>
  <si>
    <t>Digitális világ kutatása</t>
  </si>
  <si>
    <t>(2-2 db felveendő!)</t>
  </si>
  <si>
    <t>IT governance</t>
  </si>
  <si>
    <t>B2B e-kereskedelem</t>
  </si>
  <si>
    <t>Folyamatmenedzsment és integrált alkalmazások</t>
  </si>
  <si>
    <t xml:space="preserve">Vállalkozások Pénzügyei Tsz. </t>
  </si>
  <si>
    <t>Gazdaságinformatikus (MSc) mesterszak operatív tanterve - 2013 / 14 / I. félévben kezdett</t>
  </si>
  <si>
    <t>Szabadon választható tárgy teljesítése összesen min. 7 kredit értékben szükséges, tetszőleges félévben (javasolt az I vagy II. félévben). A szakon a differenciált szakmai ismeretek kötelezően választható tárgyai közül 4 teljesítése szükséges (ajánlottan a III-IV félévekben 2-2 tárgy, összesen 16 kredit!)</t>
  </si>
  <si>
    <t>2BE52NAK19M</t>
  </si>
  <si>
    <t>2SZ31NBK05M</t>
  </si>
  <si>
    <t>2IR32NCK01M</t>
  </si>
  <si>
    <t>2IR32NCK02M</t>
  </si>
  <si>
    <t>2EB34NCK02M</t>
  </si>
  <si>
    <t>2EB34NCV01M</t>
  </si>
  <si>
    <t>2IR32NBK02M</t>
  </si>
  <si>
    <t>Tanácsadás és Infokommunikáció</t>
  </si>
  <si>
    <t>Virág Miklós</t>
  </si>
  <si>
    <t>2EB34NCK03M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</si>
</sst>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5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9.5"/>
      <name val="Times New Roman"/>
      <family val="1"/>
    </font>
    <font>
      <sz val="10"/>
      <color indexed="8"/>
      <name val="Arial"/>
      <family val="2"/>
    </font>
    <font>
      <sz val="9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u val="single"/>
      <strike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b/>
      <strike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1" borderId="7" applyNumberFormat="0" applyFon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8" applyNumberFormat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29" borderId="1" applyNumberFormat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0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0" fontId="3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0" fontId="13" fillId="0" borderId="18" xfId="0" applyFont="1" applyFill="1" applyBorder="1" applyAlignment="1">
      <alignment wrapText="1"/>
    </xf>
    <xf numFmtId="0" fontId="10" fillId="0" borderId="10" xfId="43" applyFill="1" applyBorder="1" applyAlignment="1" applyProtection="1">
      <alignment wrapText="1"/>
      <protection/>
    </xf>
    <xf numFmtId="0" fontId="10" fillId="0" borderId="10" xfId="43" applyFill="1" applyBorder="1" applyAlignment="1" applyProtection="1">
      <alignment horizontal="left" wrapText="1"/>
      <protection/>
    </xf>
    <xf numFmtId="0" fontId="0" fillId="32" borderId="13" xfId="0" applyFont="1" applyFill="1" applyBorder="1" applyAlignment="1">
      <alignment/>
    </xf>
    <xf numFmtId="0" fontId="10" fillId="32" borderId="10" xfId="43" applyFill="1" applyBorder="1" applyAlignment="1" applyProtection="1">
      <alignment wrapText="1"/>
      <protection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4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5" fillId="32" borderId="10" xfId="43" applyFont="1" applyFill="1" applyBorder="1" applyAlignment="1" applyProtection="1">
      <alignment wrapText="1"/>
      <protection/>
    </xf>
    <xf numFmtId="0" fontId="14" fillId="32" borderId="10" xfId="0" applyFont="1" applyFill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0" fontId="14" fillId="32" borderId="14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14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10" fillId="33" borderId="10" xfId="43" applyFill="1" applyBorder="1" applyAlignment="1" applyProtection="1">
      <alignment wrapText="1"/>
      <protection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6" fillId="34" borderId="20" xfId="56" applyFont="1" applyFill="1" applyBorder="1" applyAlignment="1">
      <alignment vertical="center"/>
      <protection/>
    </xf>
    <xf numFmtId="0" fontId="19" fillId="34" borderId="21" xfId="0" applyFont="1" applyFill="1" applyBorder="1" applyAlignment="1">
      <alignment vertical="center"/>
    </xf>
    <xf numFmtId="0" fontId="6" fillId="34" borderId="21" xfId="56" applyFont="1" applyFill="1" applyBorder="1" applyAlignment="1">
      <alignment horizontal="center" vertical="center"/>
      <protection/>
    </xf>
    <xf numFmtId="0" fontId="6" fillId="34" borderId="22" xfId="56" applyFont="1" applyFill="1" applyBorder="1" applyAlignment="1">
      <alignment horizontal="center" vertical="center"/>
      <protection/>
    </xf>
    <xf numFmtId="0" fontId="6" fillId="34" borderId="20" xfId="56" applyFont="1" applyFill="1" applyBorder="1" applyAlignment="1">
      <alignment horizontal="center" vertical="center"/>
      <protection/>
    </xf>
    <xf numFmtId="0" fontId="6" fillId="34" borderId="23" xfId="56" applyFont="1" applyFill="1" applyBorder="1" applyAlignment="1">
      <alignment horizontal="center" vertical="center"/>
      <protection/>
    </xf>
    <xf numFmtId="0" fontId="4" fillId="34" borderId="21" xfId="56" applyFont="1" applyFill="1" applyBorder="1" applyAlignment="1">
      <alignment horizontal="center" vertical="center"/>
      <protection/>
    </xf>
    <xf numFmtId="0" fontId="6" fillId="34" borderId="21" xfId="56" applyFont="1" applyFill="1" applyBorder="1" applyAlignment="1">
      <alignment horizontal="center" vertical="center" shrinkToFit="1"/>
      <protection/>
    </xf>
    <xf numFmtId="0" fontId="4" fillId="34" borderId="23" xfId="56" applyFont="1" applyFill="1" applyBorder="1" applyAlignment="1">
      <alignment horizontal="center" vertical="center" shrinkToFit="1"/>
      <protection/>
    </xf>
    <xf numFmtId="0" fontId="19" fillId="34" borderId="24" xfId="56" applyFont="1" applyFill="1" applyBorder="1" applyAlignment="1">
      <alignment horizontal="center" vertical="center" shrinkToFit="1"/>
      <protection/>
    </xf>
    <xf numFmtId="0" fontId="0" fillId="34" borderId="25" xfId="0" applyFont="1" applyFill="1" applyBorder="1" applyAlignment="1">
      <alignment vertical="center"/>
    </xf>
    <xf numFmtId="0" fontId="13" fillId="34" borderId="23" xfId="0" applyFont="1" applyFill="1" applyBorder="1" applyAlignment="1">
      <alignment vertical="center"/>
    </xf>
    <xf numFmtId="0" fontId="0" fillId="34" borderId="26" xfId="0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10" fillId="0" borderId="16" xfId="43" applyFill="1" applyBorder="1" applyAlignment="1" applyProtection="1">
      <alignment wrapText="1"/>
      <protection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19" fillId="34" borderId="21" xfId="0" applyFont="1" applyFill="1" applyBorder="1" applyAlignment="1">
      <alignment wrapText="1"/>
    </xf>
    <xf numFmtId="0" fontId="0" fillId="34" borderId="25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25" xfId="0" applyFont="1" applyFill="1" applyBorder="1" applyAlignment="1">
      <alignment wrapText="1"/>
    </xf>
    <xf numFmtId="0" fontId="0" fillId="35" borderId="12" xfId="0" applyFont="1" applyFill="1" applyBorder="1" applyAlignment="1">
      <alignment wrapText="1"/>
    </xf>
    <xf numFmtId="0" fontId="19" fillId="34" borderId="24" xfId="0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 wrapText="1"/>
    </xf>
    <xf numFmtId="0" fontId="0" fillId="34" borderId="15" xfId="0" applyFont="1" applyFill="1" applyBorder="1" applyAlignment="1">
      <alignment horizontal="center"/>
    </xf>
    <xf numFmtId="0" fontId="0" fillId="34" borderId="19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19" fillId="4" borderId="26" xfId="0" applyFont="1" applyFill="1" applyBorder="1" applyAlignment="1">
      <alignment horizontal="center"/>
    </xf>
    <xf numFmtId="0" fontId="0" fillId="4" borderId="12" xfId="0" applyFont="1" applyFill="1" applyBorder="1" applyAlignment="1">
      <alignment wrapText="1"/>
    </xf>
    <xf numFmtId="0" fontId="0" fillId="4" borderId="14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34" borderId="28" xfId="0" applyFont="1" applyFill="1" applyBorder="1" applyAlignment="1">
      <alignment wrapText="1"/>
    </xf>
    <xf numFmtId="0" fontId="0" fillId="34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wrapText="1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vertical="center"/>
    </xf>
    <xf numFmtId="49" fontId="0" fillId="36" borderId="0" xfId="0" applyNumberFormat="1" applyFont="1" applyFill="1" applyBorder="1" applyAlignment="1">
      <alignment vertical="center"/>
    </xf>
    <xf numFmtId="0" fontId="0" fillId="36" borderId="0" xfId="0" applyFont="1" applyFill="1" applyBorder="1" applyAlignment="1">
      <alignment vertical="center" shrinkToFit="1"/>
    </xf>
    <xf numFmtId="0" fontId="9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vertical="center" shrinkToFit="1"/>
    </xf>
    <xf numFmtId="0" fontId="8" fillId="36" borderId="0" xfId="0" applyFont="1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vertical="center" shrinkToFit="1"/>
    </xf>
    <xf numFmtId="0" fontId="4" fillId="36" borderId="0" xfId="0" applyFont="1" applyFill="1" applyBorder="1" applyAlignment="1">
      <alignment vertical="center" wrapText="1"/>
    </xf>
    <xf numFmtId="0" fontId="4" fillId="34" borderId="29" xfId="0" applyFont="1" applyFill="1" applyBorder="1" applyAlignment="1">
      <alignment/>
    </xf>
    <xf numFmtId="0" fontId="0" fillId="34" borderId="30" xfId="0" applyFont="1" applyFill="1" applyBorder="1" applyAlignment="1">
      <alignment wrapText="1"/>
    </xf>
    <xf numFmtId="0" fontId="0" fillId="34" borderId="30" xfId="0" applyFont="1" applyFill="1" applyBorder="1" applyAlignment="1">
      <alignment horizontal="center"/>
    </xf>
    <xf numFmtId="0" fontId="0" fillId="34" borderId="30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18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4" borderId="13" xfId="0" applyFont="1" applyFill="1" applyBorder="1" applyAlignment="1">
      <alignment/>
    </xf>
    <xf numFmtId="0" fontId="14" fillId="4" borderId="10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2" xfId="0" applyFont="1" applyFill="1" applyBorder="1" applyAlignment="1">
      <alignment wrapText="1"/>
    </xf>
    <xf numFmtId="0" fontId="14" fillId="4" borderId="14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0" fillId="36" borderId="12" xfId="0" applyFont="1" applyFill="1" applyBorder="1" applyAlignment="1">
      <alignment wrapText="1"/>
    </xf>
    <xf numFmtId="0" fontId="0" fillId="36" borderId="11" xfId="0" applyFont="1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0" fillId="36" borderId="14" xfId="0" applyFont="1" applyFill="1" applyBorder="1" applyAlignment="1">
      <alignment/>
    </xf>
    <xf numFmtId="0" fontId="0" fillId="34" borderId="35" xfId="0" applyFont="1" applyFill="1" applyBorder="1" applyAlignment="1">
      <alignment vertical="center"/>
    </xf>
    <xf numFmtId="0" fontId="19" fillId="34" borderId="36" xfId="0" applyFont="1" applyFill="1" applyBorder="1" applyAlignment="1">
      <alignment vertical="center" wrapText="1"/>
    </xf>
    <xf numFmtId="0" fontId="0" fillId="34" borderId="36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19" fillId="34" borderId="38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vertical="center"/>
    </xf>
    <xf numFmtId="0" fontId="0" fillId="37" borderId="39" xfId="0" applyFont="1" applyFill="1" applyBorder="1" applyAlignment="1">
      <alignment/>
    </xf>
    <xf numFmtId="0" fontId="10" fillId="37" borderId="40" xfId="43" applyFill="1" applyBorder="1" applyAlignment="1" applyProtection="1">
      <alignment wrapText="1"/>
      <protection/>
    </xf>
    <xf numFmtId="0" fontId="0" fillId="37" borderId="40" xfId="0" applyFont="1" applyFill="1" applyBorder="1" applyAlignment="1">
      <alignment horizontal="center"/>
    </xf>
    <xf numFmtId="0" fontId="0" fillId="37" borderId="40" xfId="0" applyFont="1" applyFill="1" applyBorder="1" applyAlignment="1">
      <alignment wrapText="1"/>
    </xf>
    <xf numFmtId="0" fontId="0" fillId="37" borderId="41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36" borderId="13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0" fillId="0" borderId="35" xfId="0" applyFont="1" applyFill="1" applyBorder="1" applyAlignment="1">
      <alignment/>
    </xf>
    <xf numFmtId="0" fontId="10" fillId="0" borderId="10" xfId="43" applyBorder="1" applyAlignment="1" applyProtection="1">
      <alignment/>
      <protection/>
    </xf>
    <xf numFmtId="0" fontId="10" fillId="0" borderId="10" xfId="43" applyFill="1" applyBorder="1" applyAlignment="1" applyProtection="1">
      <alignment/>
      <protection/>
    </xf>
    <xf numFmtId="0" fontId="10" fillId="0" borderId="0" xfId="43" applyFill="1" applyAlignment="1" applyProtection="1">
      <alignment/>
      <protection/>
    </xf>
    <xf numFmtId="0" fontId="0" fillId="0" borderId="12" xfId="0" applyFont="1" applyFill="1" applyBorder="1" applyAlignment="1">
      <alignment wrapText="1"/>
    </xf>
    <xf numFmtId="0" fontId="0" fillId="38" borderId="11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8" borderId="18" xfId="0" applyFont="1" applyFill="1" applyBorder="1" applyAlignment="1">
      <alignment horizontal="center"/>
    </xf>
    <xf numFmtId="0" fontId="0" fillId="38" borderId="18" xfId="0" applyFont="1" applyFill="1" applyBorder="1" applyAlignment="1">
      <alignment/>
    </xf>
    <xf numFmtId="0" fontId="0" fillId="38" borderId="2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0" fillId="0" borderId="16" xfId="43" applyFill="1" applyBorder="1" applyAlignment="1" applyProtection="1">
      <alignment/>
      <protection/>
    </xf>
    <xf numFmtId="0" fontId="0" fillId="0" borderId="19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0" fillId="36" borderId="47" xfId="0" applyFont="1" applyFill="1" applyBorder="1" applyAlignment="1">
      <alignment horizontal="center"/>
    </xf>
    <xf numFmtId="0" fontId="0" fillId="36" borderId="4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 textRotation="90" wrapText="1"/>
    </xf>
    <xf numFmtId="0" fontId="8" fillId="34" borderId="17" xfId="0" applyFont="1" applyFill="1" applyBorder="1" applyAlignment="1">
      <alignment horizontal="left" vertical="center" textRotation="90"/>
    </xf>
    <xf numFmtId="0" fontId="8" fillId="34" borderId="23" xfId="0" applyFont="1" applyFill="1" applyBorder="1" applyAlignment="1">
      <alignment horizontal="center" vertical="center" textRotation="90" wrapText="1"/>
    </xf>
    <xf numFmtId="0" fontId="8" fillId="34" borderId="18" xfId="0" applyFont="1" applyFill="1" applyBorder="1" applyAlignment="1">
      <alignment horizontal="left" vertical="center" textRotation="90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8" fillId="34" borderId="39" xfId="0" applyFont="1" applyFill="1" applyBorder="1" applyAlignment="1">
      <alignment horizontal="center" vertical="center" wrapText="1"/>
    </xf>
    <xf numFmtId="0" fontId="18" fillId="34" borderId="40" xfId="0" applyFont="1" applyFill="1" applyBorder="1" applyAlignment="1">
      <alignment horizontal="center" vertical="center" wrapText="1"/>
    </xf>
    <xf numFmtId="0" fontId="18" fillId="34" borderId="49" xfId="0" applyFont="1" applyFill="1" applyBorder="1" applyAlignment="1">
      <alignment horizontal="center" vertical="center" wrapText="1"/>
    </xf>
    <xf numFmtId="0" fontId="18" fillId="34" borderId="4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4" fillId="34" borderId="50" xfId="0" applyFont="1" applyFill="1" applyBorder="1" applyAlignment="1">
      <alignment horizontal="center" vertical="center" textRotation="90"/>
    </xf>
    <xf numFmtId="0" fontId="4" fillId="34" borderId="51" xfId="0" applyFont="1" applyFill="1" applyBorder="1" applyAlignment="1">
      <alignment horizontal="center" vertical="center" textRotation="90"/>
    </xf>
    <xf numFmtId="0" fontId="4" fillId="34" borderId="52" xfId="0" applyFont="1" applyFill="1" applyBorder="1" applyAlignment="1">
      <alignment horizontal="left" vertical="center" textRotation="9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ginf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AK01M" TargetMode="External" /><Relationship Id="rId2" Type="http://schemas.openxmlformats.org/officeDocument/2006/relationships/hyperlink" Target="http://tantargy.uni-corvinus.hu/4OP13NAK01M" TargetMode="External" /><Relationship Id="rId3" Type="http://schemas.openxmlformats.org/officeDocument/2006/relationships/hyperlink" Target="http://tantargy.uni-corvinus.hu/4OP13NAK02M" TargetMode="External" /><Relationship Id="rId4" Type="http://schemas.openxmlformats.org/officeDocument/2006/relationships/hyperlink" Target="http://tantargy.uni-corvinus.hu/2SP72NBK01M" TargetMode="External" /><Relationship Id="rId5" Type="http://schemas.openxmlformats.org/officeDocument/2006/relationships/hyperlink" Target="http://tantargy.uni-corvinus.hu/2PU51NAK03M" TargetMode="External" /><Relationship Id="rId6" Type="http://schemas.openxmlformats.org/officeDocument/2006/relationships/hyperlink" Target="http://tantargy.uni-corvinus.hu/2SZ31NBK01M" TargetMode="External" /><Relationship Id="rId7" Type="http://schemas.openxmlformats.org/officeDocument/2006/relationships/hyperlink" Target="http://tantargy.uni-corvinus.hu/2SZ31NBK02M" TargetMode="External" /><Relationship Id="rId8" Type="http://schemas.openxmlformats.org/officeDocument/2006/relationships/hyperlink" Target="http://tantargy.uni-corvinus.hu/2SZ31NBK03M" TargetMode="External" /><Relationship Id="rId9" Type="http://schemas.openxmlformats.org/officeDocument/2006/relationships/hyperlink" Target="http://tantargy.uni-corvinus.hu/2VE81NBK01M" TargetMode="External" /><Relationship Id="rId10" Type="http://schemas.openxmlformats.org/officeDocument/2006/relationships/hyperlink" Target="http://tantargy.uni-corvinus.hu/2VE81NBK02M" TargetMode="External" /><Relationship Id="rId11" Type="http://schemas.openxmlformats.org/officeDocument/2006/relationships/hyperlink" Target="http://tantargy.uni-corvinus.hu/2IR32NBV01M" TargetMode="External" /><Relationship Id="rId12" Type="http://schemas.openxmlformats.org/officeDocument/2006/relationships/hyperlink" Target="http://tantargy.uni-corvinus.hu/2SZ31NBK04M" TargetMode="External" /><Relationship Id="rId13" Type="http://schemas.openxmlformats.org/officeDocument/2006/relationships/hyperlink" Target="http://tantargy.uni-corvinus.hu/2IR32NBK01M" TargetMode="External" /><Relationship Id="rId14" Type="http://schemas.openxmlformats.org/officeDocument/2006/relationships/hyperlink" Target="http://tantargy.uni-corvinus.hu/2IR32NBV02M" TargetMode="External" /><Relationship Id="rId15" Type="http://schemas.openxmlformats.org/officeDocument/2006/relationships/hyperlink" Target="http://tantargy.uni-corvinus.hu/2IR32NDK01M" TargetMode="External" /><Relationship Id="rId16" Type="http://schemas.openxmlformats.org/officeDocument/2006/relationships/hyperlink" Target="http://tantargy.uni-corvinus.hu/2IR32NDK02M" TargetMode="External" /><Relationship Id="rId17" Type="http://schemas.openxmlformats.org/officeDocument/2006/relationships/hyperlink" Target="http://tantargy.uni-corvinus.hu/2IR32NDK03M" TargetMode="External" /><Relationship Id="rId18" Type="http://schemas.openxmlformats.org/officeDocument/2006/relationships/hyperlink" Target="http://tantargy.uni-corvinus.hu/2IR32NDK04M" TargetMode="External" /><Relationship Id="rId19" Type="http://schemas.openxmlformats.org/officeDocument/2006/relationships/hyperlink" Target="http://tantargy.uni-corvinus.hu/2IR32NDK05M" TargetMode="External" /><Relationship Id="rId20" Type="http://schemas.openxmlformats.org/officeDocument/2006/relationships/hyperlink" Target="http://tantargy.uni-corvinus.hu/2IR32NDK06M" TargetMode="External" /><Relationship Id="rId21" Type="http://schemas.openxmlformats.org/officeDocument/2006/relationships/hyperlink" Target="http://tantargy.uni-corvinus.hu/2EB34NDK01M" TargetMode="External" /><Relationship Id="rId22" Type="http://schemas.openxmlformats.org/officeDocument/2006/relationships/hyperlink" Target="http://tantargy.uni-corvinus.hu/2EB34NDK02M" TargetMode="External" /><Relationship Id="rId23" Type="http://schemas.openxmlformats.org/officeDocument/2006/relationships/hyperlink" Target="http://tantargy.uni-corvinus.hu/2EB34NCK01M" TargetMode="External" /><Relationship Id="rId24" Type="http://schemas.openxmlformats.org/officeDocument/2006/relationships/hyperlink" Target="http://tantargy.uni-corvinus.hu/2IR32NDK07M" TargetMode="External" /><Relationship Id="rId25" Type="http://schemas.openxmlformats.org/officeDocument/2006/relationships/hyperlink" Target="http://tantargy.uni-corvinus.hu/2IR32NDK08M" TargetMode="External" /><Relationship Id="rId26" Type="http://schemas.openxmlformats.org/officeDocument/2006/relationships/hyperlink" Target="http://tantargy.uni-corvinus.hu/2IR32NDV03M" TargetMode="External" /><Relationship Id="rId27" Type="http://schemas.openxmlformats.org/officeDocument/2006/relationships/hyperlink" Target="http://tantargy.uni-corvinus.hu/2SZ31NDV01M" TargetMode="External" /><Relationship Id="rId28" Type="http://schemas.openxmlformats.org/officeDocument/2006/relationships/hyperlink" Target="http://tantargy.uni-corvinus.hu/2IR32NDV01M" TargetMode="External" /><Relationship Id="rId29" Type="http://schemas.openxmlformats.org/officeDocument/2006/relationships/hyperlink" Target="http://tantargy.uni-corvinus.hu/2IR32NDK09M" TargetMode="External" /><Relationship Id="rId30" Type="http://schemas.openxmlformats.org/officeDocument/2006/relationships/hyperlink" Target="http://tantargy.uni-corvinus.hu/2IR32NDK10M" TargetMode="External" /><Relationship Id="rId31" Type="http://schemas.openxmlformats.org/officeDocument/2006/relationships/comments" Target="../comments1.xml" /><Relationship Id="rId3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DV01M" TargetMode="External" /><Relationship Id="rId2" Type="http://schemas.openxmlformats.org/officeDocument/2006/relationships/hyperlink" Target="http://tantargy.uni-corvinus.hu/2IR32NDK09M" TargetMode="External" /><Relationship Id="rId3" Type="http://schemas.openxmlformats.org/officeDocument/2006/relationships/hyperlink" Target="http://tantargy.uni-corvinus.hu/2IR32NDK10M" TargetMode="External" /><Relationship Id="rId4" Type="http://schemas.openxmlformats.org/officeDocument/2006/relationships/hyperlink" Target="http://tantargy.uni-corvinus.hu/2IR32NDV02M" TargetMode="External" /><Relationship Id="rId5" Type="http://schemas.openxmlformats.org/officeDocument/2006/relationships/hyperlink" Target="http://tantargy.uni-corvinus.hu/2SZ31NAK01M" TargetMode="External" /><Relationship Id="rId6" Type="http://schemas.openxmlformats.org/officeDocument/2006/relationships/hyperlink" Target="http://tantargy.uni-corvinus.hu/4OP13NAK02M" TargetMode="External" /><Relationship Id="rId7" Type="http://schemas.openxmlformats.org/officeDocument/2006/relationships/hyperlink" Target="http://tantargy.uni-corvinus.hu/2PU51NAK03M" TargetMode="External" /><Relationship Id="rId8" Type="http://schemas.openxmlformats.org/officeDocument/2006/relationships/hyperlink" Target="http://tantargy.uni-corvinus.hu/2SZ31NBK02M" TargetMode="External" /><Relationship Id="rId9" Type="http://schemas.openxmlformats.org/officeDocument/2006/relationships/hyperlink" Target="http://tantargy.uni-corvinus.hu/2EB34NAK01M" TargetMode="External" /><Relationship Id="rId10" Type="http://schemas.openxmlformats.org/officeDocument/2006/relationships/hyperlink" Target="http://tantargy.uni-corvinus.hu/2SZ31NBK05M" TargetMode="External" /><Relationship Id="rId11" Type="http://schemas.openxmlformats.org/officeDocument/2006/relationships/hyperlink" Target="http://tantargy.uni-corvinus.hu/2BE52NAK19M" TargetMode="External" /><Relationship Id="rId12" Type="http://schemas.openxmlformats.org/officeDocument/2006/relationships/hyperlink" Target="http://tantargy.uni-corvinus.hu/2VE81NBK02M" TargetMode="External" /><Relationship Id="rId13" Type="http://schemas.openxmlformats.org/officeDocument/2006/relationships/hyperlink" Target="http://tantargy.uni-corvinus.hu/2IR32NBK01M" TargetMode="External" /><Relationship Id="rId14" Type="http://schemas.openxmlformats.org/officeDocument/2006/relationships/hyperlink" Target="http://tantargy.uni-corvinus.hu/2IR32NBV01M" TargetMode="External" /><Relationship Id="rId15" Type="http://schemas.openxmlformats.org/officeDocument/2006/relationships/hyperlink" Target="http://tantargy.uni-corvinus.hu/2IR32NCK01M" TargetMode="External" /><Relationship Id="rId16" Type="http://schemas.openxmlformats.org/officeDocument/2006/relationships/hyperlink" Target="http://tantargy.uni-corvinus.hu/2IR32NDK02M" TargetMode="External" /><Relationship Id="rId17" Type="http://schemas.openxmlformats.org/officeDocument/2006/relationships/hyperlink" Target="http://tantargy.uni-corvinus.hu/2IR32NDK04M" TargetMode="External" /><Relationship Id="rId18" Type="http://schemas.openxmlformats.org/officeDocument/2006/relationships/hyperlink" Target="http://tantargy.uni-corvinus.hu/2IR32NCK02M" TargetMode="External" /><Relationship Id="rId19" Type="http://schemas.openxmlformats.org/officeDocument/2006/relationships/hyperlink" Target="http://tantargy.uni-corvinus.hu/2IR32NDV01M" TargetMode="External" /><Relationship Id="rId20" Type="http://schemas.openxmlformats.org/officeDocument/2006/relationships/hyperlink" Target="http://tantargy.uni-corvinus.hu/2EB34NCK01M" TargetMode="External" /><Relationship Id="rId21" Type="http://schemas.openxmlformats.org/officeDocument/2006/relationships/hyperlink" Target="http://tantargy.uni-corvinus.hu/2EB34NCK02M" TargetMode="External" /><Relationship Id="rId22" Type="http://schemas.openxmlformats.org/officeDocument/2006/relationships/hyperlink" Target="http://tantargy.uni-corvinus.hu/2EB34NDV01M" TargetMode="External" /><Relationship Id="rId23" Type="http://schemas.openxmlformats.org/officeDocument/2006/relationships/hyperlink" Target="http://tantargy.uni-corvinus.hu/2EB34NCV01M" TargetMode="External" /><Relationship Id="rId24" Type="http://schemas.openxmlformats.org/officeDocument/2006/relationships/hyperlink" Target="http://tantargy.uni-corvinus.hu/2EB34NDK01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55">
      <selection activeCell="A1" sqref="A1:O1"/>
    </sheetView>
  </sheetViews>
  <sheetFormatPr defaultColWidth="11.421875" defaultRowHeight="12.75"/>
  <cols>
    <col min="1" max="1" width="14.28125" style="3" customWidth="1"/>
    <col min="2" max="2" width="46.7109375" style="2" customWidth="1"/>
    <col min="3" max="3" width="6.7109375" style="7" customWidth="1"/>
    <col min="4" max="4" width="4.421875" style="7" customWidth="1"/>
    <col min="5" max="12" width="3.00390625" style="7" bestFit="1" customWidth="1"/>
    <col min="13" max="13" width="6.421875" style="7" customWidth="1"/>
    <col min="14" max="14" width="16.28125" style="2" bestFit="1" customWidth="1"/>
    <col min="15" max="15" width="28.28125" style="3" bestFit="1" customWidth="1"/>
    <col min="16" max="16" width="35.421875" style="3" bestFit="1" customWidth="1"/>
    <col min="17" max="16384" width="11.421875" style="3" customWidth="1"/>
  </cols>
  <sheetData>
    <row r="1" spans="1:15" s="10" customFormat="1" ht="19.5" customHeight="1" thickBot="1">
      <c r="A1" s="283" t="s">
        <v>158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5"/>
    </row>
    <row r="2" spans="1:15" s="1" customFormat="1" ht="15.75" customHeight="1">
      <c r="A2" s="279" t="s">
        <v>1</v>
      </c>
      <c r="B2" s="281" t="s">
        <v>0</v>
      </c>
      <c r="C2" s="281" t="s">
        <v>2</v>
      </c>
      <c r="D2" s="288" t="s">
        <v>87</v>
      </c>
      <c r="E2" s="276" t="s">
        <v>5</v>
      </c>
      <c r="F2" s="277"/>
      <c r="G2" s="277"/>
      <c r="H2" s="278"/>
      <c r="I2" s="276" t="s">
        <v>5</v>
      </c>
      <c r="J2" s="277"/>
      <c r="K2" s="277"/>
      <c r="L2" s="278"/>
      <c r="M2" s="290" t="s">
        <v>3</v>
      </c>
      <c r="N2" s="281" t="s">
        <v>4</v>
      </c>
      <c r="O2" s="286" t="s">
        <v>6</v>
      </c>
    </row>
    <row r="3" spans="1:15" s="1" customFormat="1" ht="11.25">
      <c r="A3" s="280"/>
      <c r="B3" s="282"/>
      <c r="C3" s="282"/>
      <c r="D3" s="289"/>
      <c r="E3" s="273">
        <v>1</v>
      </c>
      <c r="F3" s="274"/>
      <c r="G3" s="274">
        <v>2</v>
      </c>
      <c r="H3" s="275"/>
      <c r="I3" s="273">
        <v>3</v>
      </c>
      <c r="J3" s="274"/>
      <c r="K3" s="274">
        <v>4</v>
      </c>
      <c r="L3" s="275"/>
      <c r="M3" s="291"/>
      <c r="N3" s="282"/>
      <c r="O3" s="287"/>
    </row>
    <row r="4" spans="1:15" s="1" customFormat="1" ht="11.25">
      <c r="A4" s="280"/>
      <c r="B4" s="282"/>
      <c r="C4" s="282"/>
      <c r="D4" s="289"/>
      <c r="E4" s="18" t="s">
        <v>8</v>
      </c>
      <c r="F4" s="9" t="s">
        <v>9</v>
      </c>
      <c r="G4" s="9" t="s">
        <v>8</v>
      </c>
      <c r="H4" s="19" t="s">
        <v>9</v>
      </c>
      <c r="I4" s="18" t="s">
        <v>8</v>
      </c>
      <c r="J4" s="9" t="s">
        <v>9</v>
      </c>
      <c r="K4" s="9" t="s">
        <v>8</v>
      </c>
      <c r="L4" s="19" t="s">
        <v>9</v>
      </c>
      <c r="M4" s="291"/>
      <c r="N4" s="282"/>
      <c r="O4" s="287"/>
    </row>
    <row r="5" spans="1:15" ht="12.75">
      <c r="A5" s="22"/>
      <c r="B5" s="11" t="s">
        <v>123</v>
      </c>
      <c r="C5" s="12"/>
      <c r="D5" s="16"/>
      <c r="E5" s="20"/>
      <c r="F5" s="12"/>
      <c r="G5" s="12"/>
      <c r="H5" s="21"/>
      <c r="I5" s="20"/>
      <c r="J5" s="12"/>
      <c r="K5" s="12"/>
      <c r="L5" s="21"/>
      <c r="M5" s="17"/>
      <c r="N5" s="13"/>
      <c r="O5" s="23"/>
    </row>
    <row r="6" spans="1:15" ht="12.75">
      <c r="A6" s="22"/>
      <c r="B6" s="15" t="s">
        <v>14</v>
      </c>
      <c r="C6" s="12"/>
      <c r="D6" s="16"/>
      <c r="E6" s="20"/>
      <c r="F6" s="12"/>
      <c r="G6" s="12"/>
      <c r="H6" s="21"/>
      <c r="I6" s="20"/>
      <c r="J6" s="12"/>
      <c r="K6" s="12"/>
      <c r="L6" s="21"/>
      <c r="M6" s="17"/>
      <c r="N6" s="13"/>
      <c r="O6" s="23"/>
    </row>
    <row r="7" spans="1:15" ht="25.5">
      <c r="A7" s="22" t="s">
        <v>71</v>
      </c>
      <c r="B7" s="57" t="s">
        <v>48</v>
      </c>
      <c r="C7" s="12" t="s">
        <v>7</v>
      </c>
      <c r="D7" s="16" t="s">
        <v>10</v>
      </c>
      <c r="E7" s="20">
        <v>2</v>
      </c>
      <c r="F7" s="12">
        <v>2</v>
      </c>
      <c r="G7" s="12"/>
      <c r="H7" s="21"/>
      <c r="I7" s="22"/>
      <c r="J7" s="14"/>
      <c r="K7" s="14"/>
      <c r="L7" s="23"/>
      <c r="M7" s="17">
        <v>4</v>
      </c>
      <c r="N7" s="13" t="s">
        <v>15</v>
      </c>
      <c r="O7" s="23" t="s">
        <v>46</v>
      </c>
    </row>
    <row r="8" spans="1:15" ht="12.75">
      <c r="A8" s="22" t="s">
        <v>72</v>
      </c>
      <c r="B8" s="57" t="s">
        <v>49</v>
      </c>
      <c r="C8" s="12" t="s">
        <v>7</v>
      </c>
      <c r="D8" s="16" t="s">
        <v>10</v>
      </c>
      <c r="E8" s="20">
        <v>2</v>
      </c>
      <c r="F8" s="12">
        <v>2</v>
      </c>
      <c r="G8" s="12"/>
      <c r="H8" s="21"/>
      <c r="I8" s="22"/>
      <c r="J8" s="14"/>
      <c r="K8" s="14"/>
      <c r="L8" s="23"/>
      <c r="M8" s="17">
        <v>4</v>
      </c>
      <c r="N8" s="13" t="s">
        <v>17</v>
      </c>
      <c r="O8" s="23" t="s">
        <v>41</v>
      </c>
    </row>
    <row r="9" spans="1:15" ht="12.75">
      <c r="A9" s="22" t="s">
        <v>73</v>
      </c>
      <c r="B9" s="57" t="s">
        <v>50</v>
      </c>
      <c r="C9" s="12" t="s">
        <v>7</v>
      </c>
      <c r="D9" s="16" t="s">
        <v>10</v>
      </c>
      <c r="E9" s="20">
        <v>2</v>
      </c>
      <c r="F9" s="12">
        <v>2</v>
      </c>
      <c r="G9" s="12"/>
      <c r="H9" s="21"/>
      <c r="I9" s="22"/>
      <c r="J9" s="14"/>
      <c r="K9" s="14"/>
      <c r="L9" s="23"/>
      <c r="M9" s="17">
        <v>4</v>
      </c>
      <c r="N9" s="13" t="s">
        <v>16</v>
      </c>
      <c r="O9" s="23" t="s">
        <v>41</v>
      </c>
    </row>
    <row r="10" spans="1:15" ht="12.75">
      <c r="A10" s="22"/>
      <c r="B10" s="13"/>
      <c r="C10" s="12"/>
      <c r="D10" s="16"/>
      <c r="E10" s="20"/>
      <c r="F10" s="12"/>
      <c r="G10" s="12"/>
      <c r="H10" s="21"/>
      <c r="I10" s="22"/>
      <c r="J10" s="14"/>
      <c r="K10" s="14"/>
      <c r="L10" s="23"/>
      <c r="M10" s="48">
        <f>SUM(M7:M9)</f>
        <v>12</v>
      </c>
      <c r="N10" s="13"/>
      <c r="O10" s="23"/>
    </row>
    <row r="11" spans="1:15" ht="12.75">
      <c r="A11" s="22"/>
      <c r="B11" s="15" t="s">
        <v>13</v>
      </c>
      <c r="C11" s="12"/>
      <c r="D11" s="16"/>
      <c r="E11" s="20"/>
      <c r="F11" s="12"/>
      <c r="G11" s="12"/>
      <c r="H11" s="21"/>
      <c r="I11" s="22"/>
      <c r="J11" s="14"/>
      <c r="K11" s="14"/>
      <c r="L11" s="23"/>
      <c r="M11" s="17"/>
      <c r="N11" s="13"/>
      <c r="O11" s="23"/>
    </row>
    <row r="12" spans="1:15" ht="12.75">
      <c r="A12" s="22" t="s">
        <v>126</v>
      </c>
      <c r="B12" s="57" t="s">
        <v>105</v>
      </c>
      <c r="C12" s="12" t="s">
        <v>7</v>
      </c>
      <c r="D12" s="16" t="s">
        <v>124</v>
      </c>
      <c r="E12" s="20">
        <v>2</v>
      </c>
      <c r="F12" s="12">
        <v>2</v>
      </c>
      <c r="G12" s="12"/>
      <c r="H12" s="21"/>
      <c r="I12" s="22"/>
      <c r="J12" s="14"/>
      <c r="K12" s="14"/>
      <c r="L12" s="23"/>
      <c r="M12" s="17">
        <v>5</v>
      </c>
      <c r="N12" s="13" t="s">
        <v>51</v>
      </c>
      <c r="O12" s="23" t="s">
        <v>125</v>
      </c>
    </row>
    <row r="13" spans="1:15" ht="12.75">
      <c r="A13" s="22" t="s">
        <v>75</v>
      </c>
      <c r="B13" s="57" t="s">
        <v>57</v>
      </c>
      <c r="C13" s="12" t="s">
        <v>7</v>
      </c>
      <c r="D13" s="16" t="s">
        <v>10</v>
      </c>
      <c r="E13" s="20">
        <v>2</v>
      </c>
      <c r="F13" s="12">
        <v>2</v>
      </c>
      <c r="G13" s="13"/>
      <c r="H13" s="21"/>
      <c r="I13" s="22"/>
      <c r="J13" s="14"/>
      <c r="K13" s="14"/>
      <c r="L13" s="23"/>
      <c r="M13" s="17">
        <v>4</v>
      </c>
      <c r="N13" s="13" t="s">
        <v>58</v>
      </c>
      <c r="O13" s="23" t="s">
        <v>46</v>
      </c>
    </row>
    <row r="14" spans="1:16" ht="12.75">
      <c r="A14" s="22" t="s">
        <v>76</v>
      </c>
      <c r="B14" s="57" t="s">
        <v>55</v>
      </c>
      <c r="C14" s="12" t="s">
        <v>7</v>
      </c>
      <c r="D14" s="16" t="s">
        <v>10</v>
      </c>
      <c r="E14" s="20">
        <v>2</v>
      </c>
      <c r="F14" s="12">
        <v>1</v>
      </c>
      <c r="G14" s="12"/>
      <c r="H14" s="21"/>
      <c r="I14" s="22"/>
      <c r="J14" s="14"/>
      <c r="K14" s="14"/>
      <c r="L14" s="23"/>
      <c r="M14" s="17">
        <v>3</v>
      </c>
      <c r="N14" s="13" t="s">
        <v>56</v>
      </c>
      <c r="O14" s="23" t="s">
        <v>46</v>
      </c>
      <c r="P14" s="3">
        <f>SUM(M7:M9)+M24+M12+M13+M14</f>
        <v>28</v>
      </c>
    </row>
    <row r="15" spans="1:15" ht="12.75">
      <c r="A15" s="22" t="s">
        <v>77</v>
      </c>
      <c r="B15" s="57" t="s">
        <v>60</v>
      </c>
      <c r="C15" s="12" t="s">
        <v>7</v>
      </c>
      <c r="D15" s="16" t="s">
        <v>10</v>
      </c>
      <c r="E15" s="20"/>
      <c r="F15" s="12"/>
      <c r="G15" s="12">
        <v>2</v>
      </c>
      <c r="H15" s="21">
        <v>2</v>
      </c>
      <c r="I15" s="22"/>
      <c r="J15" s="14"/>
      <c r="K15" s="14"/>
      <c r="L15" s="23"/>
      <c r="M15" s="17">
        <v>4</v>
      </c>
      <c r="N15" s="13" t="s">
        <v>63</v>
      </c>
      <c r="O15" s="23" t="s">
        <v>46</v>
      </c>
    </row>
    <row r="16" spans="1:15" ht="12.75">
      <c r="A16" s="22" t="s">
        <v>78</v>
      </c>
      <c r="B16" s="57" t="s">
        <v>52</v>
      </c>
      <c r="C16" s="12" t="s">
        <v>7</v>
      </c>
      <c r="D16" s="16" t="s">
        <v>10</v>
      </c>
      <c r="E16" s="20"/>
      <c r="F16" s="12"/>
      <c r="G16" s="12">
        <v>2</v>
      </c>
      <c r="H16" s="21">
        <v>2</v>
      </c>
      <c r="I16" s="22"/>
      <c r="J16" s="14"/>
      <c r="K16" s="14"/>
      <c r="L16" s="23"/>
      <c r="M16" s="17">
        <v>4</v>
      </c>
      <c r="N16" s="13" t="s">
        <v>47</v>
      </c>
      <c r="O16" s="23" t="s">
        <v>42</v>
      </c>
    </row>
    <row r="17" spans="1:15" ht="12.75">
      <c r="A17" s="22" t="s">
        <v>79</v>
      </c>
      <c r="B17" s="57" t="s">
        <v>53</v>
      </c>
      <c r="C17" s="12" t="s">
        <v>7</v>
      </c>
      <c r="D17" s="16" t="s">
        <v>10</v>
      </c>
      <c r="E17" s="20"/>
      <c r="F17" s="12"/>
      <c r="G17" s="12">
        <v>2</v>
      </c>
      <c r="H17" s="21">
        <v>2</v>
      </c>
      <c r="I17" s="22"/>
      <c r="J17" s="14"/>
      <c r="K17" s="14"/>
      <c r="L17" s="23"/>
      <c r="M17" s="17">
        <v>4</v>
      </c>
      <c r="N17" s="13" t="s">
        <v>54</v>
      </c>
      <c r="O17" s="23" t="s">
        <v>42</v>
      </c>
    </row>
    <row r="18" spans="1:15" ht="12.75">
      <c r="A18" s="22" t="s">
        <v>80</v>
      </c>
      <c r="B18" s="57" t="s">
        <v>21</v>
      </c>
      <c r="C18" s="12" t="s">
        <v>7</v>
      </c>
      <c r="D18" s="16" t="s">
        <v>10</v>
      </c>
      <c r="E18" s="20"/>
      <c r="F18" s="12"/>
      <c r="G18" s="12">
        <v>2</v>
      </c>
      <c r="H18" s="21">
        <v>2</v>
      </c>
      <c r="I18" s="22"/>
      <c r="J18" s="14"/>
      <c r="K18" s="14"/>
      <c r="L18" s="23"/>
      <c r="M18" s="17">
        <v>4</v>
      </c>
      <c r="N18" s="13" t="s">
        <v>28</v>
      </c>
      <c r="O18" s="23" t="s">
        <v>44</v>
      </c>
    </row>
    <row r="19" spans="1:15" ht="12.75">
      <c r="A19" s="22" t="s">
        <v>81</v>
      </c>
      <c r="B19" s="57" t="s">
        <v>59</v>
      </c>
      <c r="C19" s="12" t="s">
        <v>7</v>
      </c>
      <c r="D19" s="16" t="s">
        <v>10</v>
      </c>
      <c r="E19" s="20"/>
      <c r="F19" s="12"/>
      <c r="G19" s="12">
        <v>2</v>
      </c>
      <c r="H19" s="21">
        <v>2</v>
      </c>
      <c r="I19" s="22"/>
      <c r="J19" s="14"/>
      <c r="K19" s="14"/>
      <c r="L19" s="23"/>
      <c r="M19" s="17">
        <v>4</v>
      </c>
      <c r="N19" s="13" t="s">
        <v>58</v>
      </c>
      <c r="O19" s="23" t="s">
        <v>46</v>
      </c>
    </row>
    <row r="20" spans="1:15" ht="12.75">
      <c r="A20" s="22" t="s">
        <v>82</v>
      </c>
      <c r="B20" s="57" t="s">
        <v>61</v>
      </c>
      <c r="C20" s="12" t="s">
        <v>7</v>
      </c>
      <c r="D20" s="16" t="s">
        <v>10</v>
      </c>
      <c r="E20" s="20"/>
      <c r="F20" s="12"/>
      <c r="G20" s="12">
        <v>2</v>
      </c>
      <c r="H20" s="21">
        <v>2</v>
      </c>
      <c r="I20" s="22"/>
      <c r="J20" s="14"/>
      <c r="K20" s="14"/>
      <c r="L20" s="23"/>
      <c r="M20" s="17">
        <v>4</v>
      </c>
      <c r="N20" s="13" t="s">
        <v>62</v>
      </c>
      <c r="O20" s="23" t="s">
        <v>44</v>
      </c>
    </row>
    <row r="21" spans="1:16" ht="12.75">
      <c r="A21" s="22" t="s">
        <v>83</v>
      </c>
      <c r="B21" s="57" t="s">
        <v>19</v>
      </c>
      <c r="C21" s="12" t="s">
        <v>7</v>
      </c>
      <c r="D21" s="16" t="s">
        <v>10</v>
      </c>
      <c r="E21" s="20"/>
      <c r="F21" s="12"/>
      <c r="G21" s="12">
        <v>2</v>
      </c>
      <c r="H21" s="21">
        <v>1</v>
      </c>
      <c r="I21" s="22"/>
      <c r="J21" s="14"/>
      <c r="K21" s="14"/>
      <c r="L21" s="23"/>
      <c r="M21" s="17">
        <v>3</v>
      </c>
      <c r="N21" s="13" t="s">
        <v>20</v>
      </c>
      <c r="O21" s="23" t="s">
        <v>44</v>
      </c>
      <c r="P21" s="3">
        <f>SUM(M15:M21)</f>
        <v>27</v>
      </c>
    </row>
    <row r="22" spans="1:15" ht="12.75">
      <c r="A22" s="22"/>
      <c r="B22" s="57"/>
      <c r="C22" s="12"/>
      <c r="D22" s="16"/>
      <c r="E22" s="20"/>
      <c r="F22" s="12"/>
      <c r="G22" s="12"/>
      <c r="H22" s="21"/>
      <c r="I22" s="22"/>
      <c r="J22" s="14"/>
      <c r="K22" s="14"/>
      <c r="L22" s="23"/>
      <c r="M22" s="48">
        <f>SUM(M12:M21)</f>
        <v>39</v>
      </c>
      <c r="N22" s="13"/>
      <c r="O22" s="23"/>
    </row>
    <row r="23" spans="1:15" ht="12.75">
      <c r="A23" s="22"/>
      <c r="B23" s="11" t="s">
        <v>154</v>
      </c>
      <c r="C23" s="12"/>
      <c r="D23" s="16"/>
      <c r="E23" s="20"/>
      <c r="F23" s="12"/>
      <c r="G23" s="12"/>
      <c r="H23" s="21"/>
      <c r="I23" s="22"/>
      <c r="J23" s="14"/>
      <c r="K23" s="14"/>
      <c r="L23" s="23"/>
      <c r="M23" s="17"/>
      <c r="N23" s="13"/>
      <c r="O23" s="23"/>
    </row>
    <row r="24" spans="1:16" s="89" customFormat="1" ht="25.5">
      <c r="A24" s="81" t="s">
        <v>74</v>
      </c>
      <c r="B24" s="82" t="s">
        <v>18</v>
      </c>
      <c r="C24" s="83" t="s">
        <v>7</v>
      </c>
      <c r="D24" s="84" t="s">
        <v>10</v>
      </c>
      <c r="E24" s="85">
        <v>2</v>
      </c>
      <c r="F24" s="83">
        <v>2</v>
      </c>
      <c r="G24" s="83"/>
      <c r="H24" s="86"/>
      <c r="I24" s="81">
        <v>2</v>
      </c>
      <c r="J24" s="90">
        <v>2</v>
      </c>
      <c r="K24" s="90"/>
      <c r="L24" s="91"/>
      <c r="M24" s="87">
        <v>4</v>
      </c>
      <c r="N24" s="88" t="s">
        <v>12</v>
      </c>
      <c r="O24" s="91" t="s">
        <v>43</v>
      </c>
      <c r="P24" s="89" t="s">
        <v>155</v>
      </c>
    </row>
    <row r="25" spans="1:15" s="89" customFormat="1" ht="25.5">
      <c r="A25" s="81" t="s">
        <v>143</v>
      </c>
      <c r="B25" s="82" t="s">
        <v>152</v>
      </c>
      <c r="C25" s="83" t="s">
        <v>7</v>
      </c>
      <c r="D25" s="84" t="s">
        <v>10</v>
      </c>
      <c r="E25" s="85">
        <v>2</v>
      </c>
      <c r="F25" s="83">
        <v>2</v>
      </c>
      <c r="G25" s="83"/>
      <c r="H25" s="86"/>
      <c r="I25" s="81">
        <v>2</v>
      </c>
      <c r="J25" s="90">
        <v>2</v>
      </c>
      <c r="K25" s="90"/>
      <c r="L25" s="91"/>
      <c r="M25" s="87">
        <v>4</v>
      </c>
      <c r="N25" s="88" t="s">
        <v>153</v>
      </c>
      <c r="O25" s="91" t="s">
        <v>67</v>
      </c>
    </row>
    <row r="26" spans="1:15" ht="12.75">
      <c r="A26" s="22"/>
      <c r="B26" s="13"/>
      <c r="C26" s="12"/>
      <c r="D26" s="16"/>
      <c r="E26" s="20"/>
      <c r="F26" s="12"/>
      <c r="G26" s="12"/>
      <c r="H26" s="21"/>
      <c r="I26" s="22"/>
      <c r="J26" s="14"/>
      <c r="K26" s="14"/>
      <c r="L26" s="23"/>
      <c r="M26" s="48">
        <v>4</v>
      </c>
      <c r="N26" s="13"/>
      <c r="O26" s="23"/>
    </row>
    <row r="27" spans="1:15" ht="12.75">
      <c r="A27" s="22"/>
      <c r="B27" s="11" t="s">
        <v>122</v>
      </c>
      <c r="C27" s="12"/>
      <c r="D27" s="16"/>
      <c r="E27" s="20"/>
      <c r="F27" s="12"/>
      <c r="G27" s="12"/>
      <c r="H27" s="21"/>
      <c r="I27" s="20"/>
      <c r="J27" s="12"/>
      <c r="K27" s="12"/>
      <c r="L27" s="21"/>
      <c r="M27" s="17"/>
      <c r="N27" s="13"/>
      <c r="O27" s="23"/>
    </row>
    <row r="28" spans="1:15" ht="12.75">
      <c r="A28" s="22"/>
      <c r="B28" s="15" t="s">
        <v>23</v>
      </c>
      <c r="C28" s="12"/>
      <c r="D28" s="16"/>
      <c r="E28" s="20"/>
      <c r="F28" s="12"/>
      <c r="G28" s="12"/>
      <c r="H28" s="21"/>
      <c r="I28" s="20"/>
      <c r="J28" s="12"/>
      <c r="K28" s="12"/>
      <c r="L28" s="21"/>
      <c r="M28" s="17"/>
      <c r="N28" s="13"/>
      <c r="O28" s="23"/>
    </row>
    <row r="29" spans="1:15" ht="12.75">
      <c r="A29" s="22" t="s">
        <v>93</v>
      </c>
      <c r="B29" s="57" t="s">
        <v>24</v>
      </c>
      <c r="C29" s="12" t="s">
        <v>7</v>
      </c>
      <c r="D29" s="16" t="s">
        <v>10</v>
      </c>
      <c r="E29" s="20"/>
      <c r="F29" s="12"/>
      <c r="G29" s="12"/>
      <c r="H29" s="21"/>
      <c r="I29" s="20">
        <v>2</v>
      </c>
      <c r="J29" s="12">
        <v>1</v>
      </c>
      <c r="K29" s="12"/>
      <c r="L29" s="21"/>
      <c r="M29" s="17">
        <v>3</v>
      </c>
      <c r="N29" s="13" t="s">
        <v>25</v>
      </c>
      <c r="O29" s="23" t="s">
        <v>44</v>
      </c>
    </row>
    <row r="30" spans="1:15" ht="12.75">
      <c r="A30" s="22" t="s">
        <v>94</v>
      </c>
      <c r="B30" s="57" t="s">
        <v>26</v>
      </c>
      <c r="C30" s="12" t="s">
        <v>7</v>
      </c>
      <c r="D30" s="16" t="s">
        <v>10</v>
      </c>
      <c r="E30" s="20"/>
      <c r="F30" s="12"/>
      <c r="G30" s="12"/>
      <c r="H30" s="21"/>
      <c r="I30" s="20">
        <v>2</v>
      </c>
      <c r="J30" s="12">
        <v>1</v>
      </c>
      <c r="K30" s="12"/>
      <c r="L30" s="21"/>
      <c r="M30" s="17">
        <v>3</v>
      </c>
      <c r="N30" s="13" t="s">
        <v>27</v>
      </c>
      <c r="O30" s="23" t="s">
        <v>44</v>
      </c>
    </row>
    <row r="31" spans="1:15" s="4" customFormat="1" ht="12.75">
      <c r="A31" s="22" t="s">
        <v>95</v>
      </c>
      <c r="B31" s="58" t="s">
        <v>37</v>
      </c>
      <c r="C31" s="12" t="s">
        <v>7</v>
      </c>
      <c r="D31" s="16" t="s">
        <v>10</v>
      </c>
      <c r="E31" s="20"/>
      <c r="F31" s="12"/>
      <c r="G31" s="12"/>
      <c r="H31" s="21"/>
      <c r="I31" s="20">
        <v>2</v>
      </c>
      <c r="J31" s="12">
        <v>1</v>
      </c>
      <c r="K31" s="12"/>
      <c r="L31" s="21"/>
      <c r="M31" s="17">
        <v>3</v>
      </c>
      <c r="N31" s="13" t="s">
        <v>28</v>
      </c>
      <c r="O31" s="23" t="s">
        <v>44</v>
      </c>
    </row>
    <row r="32" spans="1:15" ht="12.75">
      <c r="A32" s="22" t="s">
        <v>96</v>
      </c>
      <c r="B32" s="57" t="s">
        <v>29</v>
      </c>
      <c r="C32" s="12" t="s">
        <v>7</v>
      </c>
      <c r="D32" s="16" t="s">
        <v>10</v>
      </c>
      <c r="E32" s="20"/>
      <c r="F32" s="12"/>
      <c r="G32" s="12"/>
      <c r="H32" s="21"/>
      <c r="I32" s="20"/>
      <c r="J32" s="12"/>
      <c r="K32" s="12">
        <v>2</v>
      </c>
      <c r="L32" s="21">
        <v>1</v>
      </c>
      <c r="M32" s="17">
        <v>3</v>
      </c>
      <c r="N32" s="13" t="s">
        <v>27</v>
      </c>
      <c r="O32" s="23" t="s">
        <v>44</v>
      </c>
    </row>
    <row r="33" spans="1:15" ht="12.75">
      <c r="A33" s="22" t="s">
        <v>97</v>
      </c>
      <c r="B33" s="57" t="s">
        <v>30</v>
      </c>
      <c r="C33" s="12" t="s">
        <v>7</v>
      </c>
      <c r="D33" s="16" t="s">
        <v>10</v>
      </c>
      <c r="E33" s="20"/>
      <c r="F33" s="12"/>
      <c r="G33" s="12"/>
      <c r="H33" s="21"/>
      <c r="I33" s="20"/>
      <c r="J33" s="12"/>
      <c r="K33" s="12">
        <v>2</v>
      </c>
      <c r="L33" s="21">
        <v>1</v>
      </c>
      <c r="M33" s="17">
        <v>3</v>
      </c>
      <c r="N33" s="13" t="s">
        <v>22</v>
      </c>
      <c r="O33" s="23" t="s">
        <v>44</v>
      </c>
    </row>
    <row r="34" spans="1:16" ht="12.75">
      <c r="A34" s="22" t="s">
        <v>98</v>
      </c>
      <c r="B34" s="57" t="s">
        <v>31</v>
      </c>
      <c r="C34" s="12" t="s">
        <v>7</v>
      </c>
      <c r="D34" s="16" t="s">
        <v>10</v>
      </c>
      <c r="E34" s="20"/>
      <c r="F34" s="12"/>
      <c r="G34" s="12"/>
      <c r="H34" s="21"/>
      <c r="I34" s="20"/>
      <c r="J34" s="12"/>
      <c r="K34" s="12">
        <v>2</v>
      </c>
      <c r="L34" s="21">
        <v>1</v>
      </c>
      <c r="M34" s="17">
        <v>3</v>
      </c>
      <c r="N34" s="13" t="s">
        <v>32</v>
      </c>
      <c r="O34" s="23" t="s">
        <v>44</v>
      </c>
      <c r="P34" s="3">
        <f>SUM(M29:M31)+M40+M47+M36</f>
        <v>30</v>
      </c>
    </row>
    <row r="35" spans="1:15" ht="12.75">
      <c r="A35" s="22"/>
      <c r="B35" s="13"/>
      <c r="C35" s="12"/>
      <c r="D35" s="16"/>
      <c r="E35" s="20"/>
      <c r="F35" s="12"/>
      <c r="G35" s="12"/>
      <c r="H35" s="21"/>
      <c r="I35" s="20"/>
      <c r="J35" s="12"/>
      <c r="K35" s="12"/>
      <c r="L35" s="21"/>
      <c r="M35" s="48">
        <f>SUM(M29:M34)</f>
        <v>18</v>
      </c>
      <c r="N35" s="13"/>
      <c r="O35" s="23"/>
    </row>
    <row r="36" spans="1:15" ht="12.75">
      <c r="A36" s="22" t="s">
        <v>133</v>
      </c>
      <c r="B36" s="57" t="s">
        <v>134</v>
      </c>
      <c r="C36" s="12" t="s">
        <v>7</v>
      </c>
      <c r="D36" s="16" t="s">
        <v>65</v>
      </c>
      <c r="E36" s="20"/>
      <c r="F36" s="12"/>
      <c r="G36" s="12"/>
      <c r="H36" s="21"/>
      <c r="I36" s="20">
        <v>0</v>
      </c>
      <c r="J36" s="12">
        <v>4</v>
      </c>
      <c r="K36" s="12"/>
      <c r="L36" s="21"/>
      <c r="M36" s="80">
        <v>15</v>
      </c>
      <c r="N36" s="13" t="s">
        <v>28</v>
      </c>
      <c r="O36" s="23" t="s">
        <v>44</v>
      </c>
    </row>
    <row r="37" spans="1:15" ht="12.75">
      <c r="A37" s="22" t="s">
        <v>135</v>
      </c>
      <c r="B37" s="57" t="s">
        <v>136</v>
      </c>
      <c r="C37" s="12" t="s">
        <v>7</v>
      </c>
      <c r="D37" s="16" t="s">
        <v>65</v>
      </c>
      <c r="E37" s="20"/>
      <c r="F37" s="12"/>
      <c r="G37" s="12"/>
      <c r="H37" s="21"/>
      <c r="I37" s="20"/>
      <c r="J37" s="12"/>
      <c r="K37" s="12">
        <v>0</v>
      </c>
      <c r="L37" s="21">
        <v>4</v>
      </c>
      <c r="M37" s="80">
        <v>15</v>
      </c>
      <c r="N37" s="13" t="s">
        <v>28</v>
      </c>
      <c r="O37" s="23" t="s">
        <v>44</v>
      </c>
    </row>
    <row r="38" spans="1:15" ht="12.75">
      <c r="A38" s="22"/>
      <c r="B38" s="11" t="s">
        <v>90</v>
      </c>
      <c r="C38" s="12"/>
      <c r="D38" s="16"/>
      <c r="E38" s="20"/>
      <c r="F38" s="12"/>
      <c r="G38" s="12"/>
      <c r="H38" s="21"/>
      <c r="I38" s="20"/>
      <c r="J38" s="12"/>
      <c r="K38" s="12"/>
      <c r="L38" s="21"/>
      <c r="M38" s="48">
        <v>6</v>
      </c>
      <c r="N38" s="13"/>
      <c r="O38" s="23"/>
    </row>
    <row r="39" spans="1:15" ht="25.5">
      <c r="A39" s="22"/>
      <c r="B39" s="11" t="s">
        <v>157</v>
      </c>
      <c r="C39" s="12"/>
      <c r="D39" s="16"/>
      <c r="E39" s="20"/>
      <c r="F39" s="12"/>
      <c r="G39" s="12"/>
      <c r="H39" s="21"/>
      <c r="I39" s="20"/>
      <c r="J39" s="12"/>
      <c r="K39" s="12"/>
      <c r="L39" s="21"/>
      <c r="M39" s="48"/>
      <c r="N39" s="13"/>
      <c r="O39" s="23"/>
    </row>
    <row r="40" spans="1:15" ht="25.5">
      <c r="A40" s="22" t="s">
        <v>101</v>
      </c>
      <c r="B40" s="57" t="s">
        <v>66</v>
      </c>
      <c r="C40" s="12" t="s">
        <v>92</v>
      </c>
      <c r="D40" s="16" t="s">
        <v>10</v>
      </c>
      <c r="E40" s="20"/>
      <c r="F40" s="12"/>
      <c r="G40" s="12"/>
      <c r="H40" s="21"/>
      <c r="I40" s="20"/>
      <c r="J40" s="12"/>
      <c r="K40" s="12">
        <v>2</v>
      </c>
      <c r="L40" s="21">
        <v>1</v>
      </c>
      <c r="M40" s="17">
        <v>3</v>
      </c>
      <c r="N40" s="13" t="s">
        <v>68</v>
      </c>
      <c r="O40" s="23" t="s">
        <v>67</v>
      </c>
    </row>
    <row r="41" spans="1:16" s="78" customFormat="1" ht="12.75">
      <c r="A41" s="69" t="s">
        <v>102</v>
      </c>
      <c r="B41" s="70" t="s">
        <v>69</v>
      </c>
      <c r="C41" s="71" t="s">
        <v>92</v>
      </c>
      <c r="D41" s="72" t="s">
        <v>10</v>
      </c>
      <c r="E41" s="73"/>
      <c r="F41" s="71"/>
      <c r="G41" s="71"/>
      <c r="H41" s="74"/>
      <c r="I41" s="73">
        <v>2</v>
      </c>
      <c r="J41" s="71">
        <v>1</v>
      </c>
      <c r="K41" s="71"/>
      <c r="L41" s="74"/>
      <c r="M41" s="75">
        <v>3</v>
      </c>
      <c r="N41" s="76" t="s">
        <v>89</v>
      </c>
      <c r="O41" s="77" t="s">
        <v>67</v>
      </c>
      <c r="P41" s="68" t="s">
        <v>156</v>
      </c>
    </row>
    <row r="42" spans="1:16" ht="12.75">
      <c r="A42" s="22" t="s">
        <v>86</v>
      </c>
      <c r="B42" s="57" t="s">
        <v>64</v>
      </c>
      <c r="C42" s="12" t="s">
        <v>11</v>
      </c>
      <c r="D42" s="16" t="s">
        <v>10</v>
      </c>
      <c r="E42" s="20"/>
      <c r="F42" s="12"/>
      <c r="G42" s="12"/>
      <c r="H42" s="21"/>
      <c r="I42" s="20"/>
      <c r="J42" s="12"/>
      <c r="K42" s="12">
        <v>2</v>
      </c>
      <c r="L42" s="21">
        <v>1</v>
      </c>
      <c r="M42" s="17">
        <v>3</v>
      </c>
      <c r="N42" s="13" t="s">
        <v>129</v>
      </c>
      <c r="O42" s="23" t="s">
        <v>44</v>
      </c>
      <c r="P42" s="3">
        <f>M52+M42</f>
        <v>7</v>
      </c>
    </row>
    <row r="43" spans="1:15" ht="12.75">
      <c r="A43" s="22" t="s">
        <v>132</v>
      </c>
      <c r="B43" s="57" t="s">
        <v>128</v>
      </c>
      <c r="C43" s="12" t="s">
        <v>92</v>
      </c>
      <c r="D43" s="16" t="s">
        <v>130</v>
      </c>
      <c r="E43" s="20"/>
      <c r="F43" s="12"/>
      <c r="G43" s="12"/>
      <c r="H43" s="21"/>
      <c r="I43" s="20">
        <v>2</v>
      </c>
      <c r="J43" s="12">
        <v>1</v>
      </c>
      <c r="K43" s="12"/>
      <c r="L43" s="21"/>
      <c r="M43" s="17">
        <v>3</v>
      </c>
      <c r="N43" s="13" t="s">
        <v>131</v>
      </c>
      <c r="O43" s="23" t="s">
        <v>67</v>
      </c>
    </row>
    <row r="44" spans="1:16" s="78" customFormat="1" ht="12.75">
      <c r="A44" s="69" t="s">
        <v>99</v>
      </c>
      <c r="B44" s="70" t="s">
        <v>33</v>
      </c>
      <c r="C44" s="71" t="s">
        <v>92</v>
      </c>
      <c r="D44" s="72" t="s">
        <v>10</v>
      </c>
      <c r="E44" s="73"/>
      <c r="F44" s="71"/>
      <c r="G44" s="71"/>
      <c r="H44" s="74"/>
      <c r="I44" s="73"/>
      <c r="J44" s="71"/>
      <c r="K44" s="71">
        <v>2</v>
      </c>
      <c r="L44" s="74">
        <v>1</v>
      </c>
      <c r="M44" s="75">
        <v>3</v>
      </c>
      <c r="N44" s="76" t="s">
        <v>34</v>
      </c>
      <c r="O44" s="79" t="s">
        <v>44</v>
      </c>
      <c r="P44" s="68" t="s">
        <v>156</v>
      </c>
    </row>
    <row r="45" spans="1:16" s="89" customFormat="1" ht="25.5">
      <c r="A45" s="69" t="s">
        <v>103</v>
      </c>
      <c r="B45" s="70" t="s">
        <v>35</v>
      </c>
      <c r="C45" s="71" t="s">
        <v>92</v>
      </c>
      <c r="D45" s="72" t="s">
        <v>10</v>
      </c>
      <c r="E45" s="73"/>
      <c r="F45" s="71"/>
      <c r="G45" s="71"/>
      <c r="H45" s="74"/>
      <c r="I45" s="73"/>
      <c r="J45" s="71"/>
      <c r="K45" s="71">
        <v>2</v>
      </c>
      <c r="L45" s="74">
        <v>1</v>
      </c>
      <c r="M45" s="75">
        <v>3</v>
      </c>
      <c r="N45" s="76" t="s">
        <v>36</v>
      </c>
      <c r="O45" s="79" t="s">
        <v>45</v>
      </c>
      <c r="P45" s="68" t="s">
        <v>156</v>
      </c>
    </row>
    <row r="46" spans="1:15" ht="13.5" customHeight="1">
      <c r="A46" s="22"/>
      <c r="B46" s="11" t="s">
        <v>91</v>
      </c>
      <c r="C46" s="12"/>
      <c r="D46" s="16"/>
      <c r="E46" s="20"/>
      <c r="F46" s="12"/>
      <c r="G46" s="12"/>
      <c r="H46" s="21"/>
      <c r="I46" s="20"/>
      <c r="J46" s="12"/>
      <c r="K46" s="12"/>
      <c r="L46" s="21"/>
      <c r="M46" s="48">
        <v>6</v>
      </c>
      <c r="N46" s="13"/>
      <c r="O46" s="23"/>
    </row>
    <row r="47" spans="1:16" s="68" customFormat="1" ht="12.75">
      <c r="A47" s="59" t="s">
        <v>100</v>
      </c>
      <c r="B47" s="60" t="s">
        <v>38</v>
      </c>
      <c r="C47" s="61" t="s">
        <v>11</v>
      </c>
      <c r="D47" s="62" t="s">
        <v>39</v>
      </c>
      <c r="E47" s="63"/>
      <c r="F47" s="61"/>
      <c r="G47" s="61"/>
      <c r="H47" s="64"/>
      <c r="I47" s="63"/>
      <c r="J47" s="61"/>
      <c r="K47" s="61">
        <v>2</v>
      </c>
      <c r="L47" s="64">
        <v>1</v>
      </c>
      <c r="M47" s="65">
        <v>3</v>
      </c>
      <c r="N47" s="66" t="s">
        <v>20</v>
      </c>
      <c r="O47" s="67" t="s">
        <v>44</v>
      </c>
      <c r="P47" s="68" t="s">
        <v>144</v>
      </c>
    </row>
    <row r="48" spans="1:15" ht="12.75">
      <c r="A48" s="22" t="s">
        <v>143</v>
      </c>
      <c r="B48" s="14" t="s">
        <v>147</v>
      </c>
      <c r="C48" s="12"/>
      <c r="D48" s="16"/>
      <c r="E48" s="20"/>
      <c r="F48" s="12"/>
      <c r="G48" s="12"/>
      <c r="H48" s="21"/>
      <c r="I48" s="20">
        <v>2</v>
      </c>
      <c r="J48" s="12">
        <v>1</v>
      </c>
      <c r="K48" s="12"/>
      <c r="L48" s="21"/>
      <c r="M48" s="17">
        <v>3</v>
      </c>
      <c r="N48" s="13" t="s">
        <v>145</v>
      </c>
      <c r="O48" s="23" t="s">
        <v>67</v>
      </c>
    </row>
    <row r="49" spans="1:15" ht="12.75">
      <c r="A49" s="22" t="s">
        <v>143</v>
      </c>
      <c r="B49" s="13" t="s">
        <v>148</v>
      </c>
      <c r="C49" s="12"/>
      <c r="D49" s="16"/>
      <c r="E49" s="20"/>
      <c r="F49" s="12"/>
      <c r="G49" s="12"/>
      <c r="H49" s="21"/>
      <c r="I49" s="20"/>
      <c r="J49" s="12"/>
      <c r="K49" s="12">
        <v>2</v>
      </c>
      <c r="L49" s="21">
        <v>1</v>
      </c>
      <c r="M49" s="17">
        <v>3</v>
      </c>
      <c r="N49" s="13" t="s">
        <v>146</v>
      </c>
      <c r="O49" s="23" t="s">
        <v>67</v>
      </c>
    </row>
    <row r="50" spans="1:15" ht="12.75">
      <c r="A50" s="22" t="s">
        <v>143</v>
      </c>
      <c r="B50" s="13" t="s">
        <v>141</v>
      </c>
      <c r="C50" s="12"/>
      <c r="D50" s="16"/>
      <c r="E50" s="20"/>
      <c r="F50" s="12"/>
      <c r="G50" s="12"/>
      <c r="H50" s="21"/>
      <c r="I50" s="20">
        <v>2</v>
      </c>
      <c r="J50" s="12">
        <v>1</v>
      </c>
      <c r="K50" s="12"/>
      <c r="L50" s="21"/>
      <c r="M50" s="17">
        <v>3</v>
      </c>
      <c r="N50" s="13" t="s">
        <v>142</v>
      </c>
      <c r="O50" s="23" t="s">
        <v>46</v>
      </c>
    </row>
    <row r="51" spans="1:15" ht="12.75">
      <c r="A51" s="22"/>
      <c r="B51" s="11" t="s">
        <v>88</v>
      </c>
      <c r="C51" s="12" t="s">
        <v>11</v>
      </c>
      <c r="D51" s="16"/>
      <c r="E51" s="20"/>
      <c r="F51" s="12"/>
      <c r="G51" s="12"/>
      <c r="H51" s="21"/>
      <c r="I51" s="20"/>
      <c r="J51" s="12"/>
      <c r="K51" s="12"/>
      <c r="L51" s="21"/>
      <c r="M51" s="80">
        <v>8</v>
      </c>
      <c r="N51" s="13"/>
      <c r="O51" s="23"/>
    </row>
    <row r="52" spans="1:15" ht="12.75">
      <c r="A52" s="22" t="s">
        <v>84</v>
      </c>
      <c r="B52" s="57" t="s">
        <v>85</v>
      </c>
      <c r="C52" s="12" t="s">
        <v>11</v>
      </c>
      <c r="D52" s="16" t="s">
        <v>65</v>
      </c>
      <c r="E52" s="20">
        <v>0</v>
      </c>
      <c r="F52" s="12">
        <v>4</v>
      </c>
      <c r="G52" s="12">
        <v>0</v>
      </c>
      <c r="H52" s="21">
        <v>4</v>
      </c>
      <c r="I52" s="20"/>
      <c r="J52" s="12"/>
      <c r="K52" s="12"/>
      <c r="L52" s="21"/>
      <c r="M52" s="17">
        <v>4</v>
      </c>
      <c r="N52" s="13" t="s">
        <v>70</v>
      </c>
      <c r="O52" s="23" t="s">
        <v>46</v>
      </c>
    </row>
    <row r="53" spans="1:15" ht="12.75">
      <c r="A53" s="22" t="s">
        <v>143</v>
      </c>
      <c r="B53" s="57" t="s">
        <v>149</v>
      </c>
      <c r="C53" s="12"/>
      <c r="D53" s="16"/>
      <c r="E53" s="20">
        <v>0</v>
      </c>
      <c r="F53" s="12">
        <v>2</v>
      </c>
      <c r="G53" s="12"/>
      <c r="H53" s="21"/>
      <c r="I53" s="20">
        <v>0</v>
      </c>
      <c r="J53" s="12">
        <v>2</v>
      </c>
      <c r="K53" s="12"/>
      <c r="L53" s="21"/>
      <c r="M53" s="17">
        <v>3</v>
      </c>
      <c r="N53" s="13" t="s">
        <v>151</v>
      </c>
      <c r="O53" s="23" t="s">
        <v>44</v>
      </c>
    </row>
    <row r="54" spans="1:15" ht="12.75">
      <c r="A54" s="22" t="s">
        <v>143</v>
      </c>
      <c r="B54" s="13" t="s">
        <v>150</v>
      </c>
      <c r="C54" s="12"/>
      <c r="D54" s="16"/>
      <c r="E54" s="20"/>
      <c r="F54" s="12"/>
      <c r="G54" s="12">
        <v>0</v>
      </c>
      <c r="H54" s="21">
        <v>2</v>
      </c>
      <c r="I54" s="20"/>
      <c r="J54" s="12"/>
      <c r="K54" s="12">
        <v>0</v>
      </c>
      <c r="L54" s="21">
        <v>2</v>
      </c>
      <c r="M54" s="17">
        <v>3</v>
      </c>
      <c r="N54" s="13" t="s">
        <v>20</v>
      </c>
      <c r="O54" s="23" t="s">
        <v>44</v>
      </c>
    </row>
    <row r="55" spans="1:15" ht="12.75">
      <c r="A55" s="22"/>
      <c r="B55" s="13"/>
      <c r="C55" s="12"/>
      <c r="D55" s="16"/>
      <c r="E55" s="20"/>
      <c r="F55" s="12"/>
      <c r="G55" s="12"/>
      <c r="H55" s="21"/>
      <c r="I55" s="20"/>
      <c r="J55" s="12"/>
      <c r="K55" s="12"/>
      <c r="L55" s="21"/>
      <c r="M55" s="17"/>
      <c r="N55" s="13"/>
      <c r="O55" s="23"/>
    </row>
    <row r="56" spans="1:15" ht="12.75">
      <c r="A56" s="22"/>
      <c r="B56" s="13"/>
      <c r="C56" s="12"/>
      <c r="D56" s="16"/>
      <c r="E56" s="20"/>
      <c r="F56" s="12"/>
      <c r="G56" s="12"/>
      <c r="H56" s="21"/>
      <c r="I56" s="20"/>
      <c r="J56" s="12"/>
      <c r="K56" s="12"/>
      <c r="L56" s="21"/>
      <c r="M56" s="17"/>
      <c r="N56" s="13"/>
      <c r="O56" s="23"/>
    </row>
    <row r="57" spans="1:15" ht="13.5" thickBot="1">
      <c r="A57" s="37" t="s">
        <v>137</v>
      </c>
      <c r="B57" s="92" t="s">
        <v>104</v>
      </c>
      <c r="C57" s="49" t="s">
        <v>11</v>
      </c>
      <c r="D57" s="50" t="s">
        <v>138</v>
      </c>
      <c r="E57" s="51">
        <v>0</v>
      </c>
      <c r="F57" s="52">
        <v>2</v>
      </c>
      <c r="G57" s="52">
        <v>0</v>
      </c>
      <c r="H57" s="53">
        <v>2</v>
      </c>
      <c r="I57" s="51">
        <v>0</v>
      </c>
      <c r="J57" s="52">
        <v>2</v>
      </c>
      <c r="K57" s="52">
        <v>0</v>
      </c>
      <c r="L57" s="53">
        <v>2</v>
      </c>
      <c r="M57" s="54">
        <v>0</v>
      </c>
      <c r="N57" s="55" t="s">
        <v>139</v>
      </c>
      <c r="O57" s="56" t="s">
        <v>140</v>
      </c>
    </row>
    <row r="58" spans="2:16" ht="12.75">
      <c r="B58" s="3"/>
      <c r="M58" s="7">
        <f>M10+M22+M26+M35+M38+M46+M51+M36+M37</f>
        <v>123</v>
      </c>
      <c r="P58" s="3" t="e">
        <f>P14+P21+P34+P45+P42</f>
        <v>#VALUE!</v>
      </c>
    </row>
    <row r="59" spans="1:14" ht="12.75">
      <c r="A59" s="4" t="s">
        <v>106</v>
      </c>
      <c r="I59" s="3"/>
      <c r="J59" s="3"/>
      <c r="K59" s="3"/>
      <c r="L59" s="3"/>
      <c r="M59" s="3"/>
      <c r="N59" s="3"/>
    </row>
    <row r="60" spans="1:14" ht="12.75">
      <c r="A60" s="3" t="s">
        <v>107</v>
      </c>
      <c r="I60" s="3"/>
      <c r="J60" s="3"/>
      <c r="K60" s="3"/>
      <c r="L60" s="3"/>
      <c r="M60" s="3"/>
      <c r="N60" s="3"/>
    </row>
    <row r="61" spans="1:14" ht="12.75">
      <c r="A61" s="3" t="s">
        <v>40</v>
      </c>
      <c r="I61" s="3"/>
      <c r="J61" s="3"/>
      <c r="K61" s="3"/>
      <c r="L61" s="3"/>
      <c r="M61" s="3"/>
      <c r="N61" s="3"/>
    </row>
    <row r="62" spans="1:14" ht="12.75">
      <c r="A62" s="3" t="s">
        <v>108</v>
      </c>
      <c r="I62" s="3"/>
      <c r="J62" s="3"/>
      <c r="K62" s="3"/>
      <c r="L62" s="3"/>
      <c r="M62" s="3"/>
      <c r="N62" s="3"/>
    </row>
    <row r="63" spans="9:14" ht="12.75">
      <c r="I63" s="3"/>
      <c r="J63" s="3"/>
      <c r="K63" s="3"/>
      <c r="L63" s="3"/>
      <c r="M63" s="3"/>
      <c r="N63" s="3"/>
    </row>
    <row r="64" spans="1:8" s="4" customFormat="1" ht="12.75">
      <c r="A64" s="4" t="s">
        <v>109</v>
      </c>
      <c r="B64" s="5"/>
      <c r="C64" s="6"/>
      <c r="D64" s="6"/>
      <c r="E64" s="6"/>
      <c r="F64" s="6"/>
      <c r="G64" s="6"/>
      <c r="H64" s="6"/>
    </row>
    <row r="65" spans="1:14" ht="12.75">
      <c r="A65" s="3" t="s">
        <v>110</v>
      </c>
      <c r="I65" s="3"/>
      <c r="J65" s="3"/>
      <c r="K65" s="3"/>
      <c r="L65" s="3"/>
      <c r="M65" s="3"/>
      <c r="N65" s="3"/>
    </row>
    <row r="66" spans="1:14" ht="12.75">
      <c r="A66" s="3" t="s">
        <v>111</v>
      </c>
      <c r="I66" s="3"/>
      <c r="J66" s="3"/>
      <c r="K66" s="3"/>
      <c r="L66" s="3"/>
      <c r="M66" s="3"/>
      <c r="N66" s="3"/>
    </row>
    <row r="67" spans="9:14" ht="12.75">
      <c r="I67" s="3"/>
      <c r="J67" s="3"/>
      <c r="K67" s="3"/>
      <c r="L67" s="3"/>
      <c r="M67" s="3"/>
      <c r="N67" s="3"/>
    </row>
    <row r="68" spans="1:14" ht="12.75">
      <c r="A68" s="3" t="s">
        <v>112</v>
      </c>
      <c r="I68" s="3"/>
      <c r="J68" s="3"/>
      <c r="K68" s="3"/>
      <c r="L68" s="3"/>
      <c r="M68" s="3"/>
      <c r="N68" s="3"/>
    </row>
    <row r="69" spans="1:14" ht="12.75">
      <c r="A69" s="3" t="s">
        <v>113</v>
      </c>
      <c r="I69" s="3"/>
      <c r="J69" s="3"/>
      <c r="K69" s="3"/>
      <c r="L69" s="3"/>
      <c r="M69" s="3"/>
      <c r="N69" s="3"/>
    </row>
    <row r="70" spans="1:14" ht="12.75">
      <c r="A70" s="25" t="s">
        <v>114</v>
      </c>
      <c r="I70" s="3"/>
      <c r="J70" s="3"/>
      <c r="K70" s="3"/>
      <c r="L70" s="3"/>
      <c r="M70" s="3"/>
      <c r="N70" s="3"/>
    </row>
    <row r="71" spans="1:14" ht="12.75">
      <c r="A71" s="25" t="s">
        <v>115</v>
      </c>
      <c r="I71" s="3"/>
      <c r="J71" s="3"/>
      <c r="K71" s="3"/>
      <c r="L71" s="3"/>
      <c r="M71" s="3"/>
      <c r="N71" s="3"/>
    </row>
    <row r="72" spans="1:14" ht="12.75">
      <c r="A72" s="25" t="s">
        <v>116</v>
      </c>
      <c r="I72" s="3"/>
      <c r="J72" s="3"/>
      <c r="K72" s="3"/>
      <c r="L72" s="3"/>
      <c r="M72" s="3"/>
      <c r="N72" s="3"/>
    </row>
    <row r="73" spans="1:14" ht="12.75">
      <c r="A73" s="25" t="s">
        <v>117</v>
      </c>
      <c r="I73" s="3"/>
      <c r="J73" s="3"/>
      <c r="K73" s="3"/>
      <c r="L73" s="3"/>
      <c r="M73" s="3"/>
      <c r="N73" s="3"/>
    </row>
    <row r="74" spans="1:14" ht="12.75">
      <c r="A74" s="25"/>
      <c r="I74" s="3"/>
      <c r="J74" s="3"/>
      <c r="K74" s="3"/>
      <c r="L74" s="3"/>
      <c r="M74" s="3"/>
      <c r="N74" s="3"/>
    </row>
    <row r="75" spans="1:14" s="4" customFormat="1" ht="12.75">
      <c r="A75" s="4" t="s">
        <v>160</v>
      </c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8"/>
    </row>
    <row r="76" spans="1:14" s="4" customFormat="1" ht="12.75">
      <c r="A76" s="4" t="s">
        <v>159</v>
      </c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8"/>
    </row>
    <row r="77" spans="2:14" s="4" customFormat="1" ht="12.75"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8"/>
    </row>
    <row r="78" spans="1:14" s="4" customFormat="1" ht="12.75">
      <c r="A78" s="26" t="s">
        <v>118</v>
      </c>
      <c r="B78" s="26"/>
      <c r="C78" s="27"/>
      <c r="D78" s="28"/>
      <c r="E78" s="28"/>
      <c r="F78" s="28"/>
      <c r="G78" s="29"/>
      <c r="H78" s="29"/>
      <c r="I78" s="30"/>
      <c r="J78" s="30"/>
      <c r="K78" s="30"/>
      <c r="L78" s="31"/>
      <c r="M78" s="31"/>
      <c r="N78" s="30"/>
    </row>
    <row r="79" spans="1:14" s="4" customFormat="1" ht="12.75">
      <c r="A79" s="38" t="s">
        <v>127</v>
      </c>
      <c r="B79" s="26"/>
      <c r="C79" s="27"/>
      <c r="D79" s="27"/>
      <c r="E79" s="24"/>
      <c r="F79" s="24"/>
      <c r="G79" s="36"/>
      <c r="H79" s="32"/>
      <c r="I79" s="26"/>
      <c r="J79" s="26"/>
      <c r="K79" s="26"/>
      <c r="L79" s="32"/>
      <c r="M79" s="32"/>
      <c r="N79" s="26"/>
    </row>
    <row r="80" spans="1:14" ht="12.75">
      <c r="A80" s="39"/>
      <c r="B80" s="39"/>
      <c r="C80" s="40"/>
      <c r="D80" s="41"/>
      <c r="E80" s="41"/>
      <c r="F80" s="41"/>
      <c r="G80" s="41"/>
      <c r="H80" s="41"/>
      <c r="I80" s="42"/>
      <c r="J80" s="42"/>
      <c r="K80" s="42"/>
      <c r="L80" s="43"/>
      <c r="M80" s="43"/>
      <c r="N80" s="42"/>
    </row>
    <row r="81" spans="1:14" ht="12.75">
      <c r="A81" s="39" t="s">
        <v>119</v>
      </c>
      <c r="B81" s="44"/>
      <c r="C81" s="45"/>
      <c r="D81" s="42"/>
      <c r="E81" s="46"/>
      <c r="F81" s="47"/>
      <c r="G81" s="47"/>
      <c r="H81" s="47"/>
      <c r="I81" s="3"/>
      <c r="J81" s="3"/>
      <c r="K81" s="3"/>
      <c r="L81" s="3"/>
      <c r="M81" s="3"/>
      <c r="N81" s="3"/>
    </row>
    <row r="82" spans="1:14" ht="12.75">
      <c r="A82" s="39" t="s">
        <v>120</v>
      </c>
      <c r="B82" s="44"/>
      <c r="C82" s="45"/>
      <c r="D82" s="42"/>
      <c r="E82" s="46"/>
      <c r="F82" s="47"/>
      <c r="G82" s="47"/>
      <c r="H82" s="47"/>
      <c r="I82" s="3"/>
      <c r="J82" s="3"/>
      <c r="K82" s="3"/>
      <c r="L82" s="3"/>
      <c r="M82" s="3"/>
      <c r="N82" s="3"/>
    </row>
    <row r="83" spans="1:14" ht="12.75">
      <c r="A83" s="39"/>
      <c r="B83" s="44"/>
      <c r="C83" s="45"/>
      <c r="D83" s="42"/>
      <c r="E83" s="46"/>
      <c r="F83" s="47"/>
      <c r="G83" s="47"/>
      <c r="H83" s="47"/>
      <c r="I83" s="3"/>
      <c r="J83" s="3"/>
      <c r="K83" s="3"/>
      <c r="L83" s="3"/>
      <c r="M83" s="3"/>
      <c r="N83" s="3"/>
    </row>
    <row r="84" spans="1:8" s="4" customFormat="1" ht="12.75">
      <c r="A84" s="26" t="s">
        <v>121</v>
      </c>
      <c r="B84" s="34"/>
      <c r="C84" s="36"/>
      <c r="D84" s="30"/>
      <c r="E84" s="29"/>
      <c r="F84" s="35"/>
      <c r="G84" s="35"/>
      <c r="H84" s="6"/>
    </row>
    <row r="85" spans="2:14" ht="12.75">
      <c r="B85" s="33"/>
      <c r="C85" s="6"/>
      <c r="D85" s="6"/>
      <c r="E85" s="6"/>
      <c r="F85" s="6"/>
      <c r="G85" s="6"/>
      <c r="H85" s="6"/>
      <c r="I85" s="6"/>
      <c r="J85" s="2"/>
      <c r="K85" s="3"/>
      <c r="L85" s="3"/>
      <c r="M85" s="3"/>
      <c r="N85" s="3"/>
    </row>
  </sheetData>
  <sheetProtection/>
  <mergeCells count="14">
    <mergeCell ref="A1:O1"/>
    <mergeCell ref="O2:O4"/>
    <mergeCell ref="D2:D4"/>
    <mergeCell ref="E2:H2"/>
    <mergeCell ref="M2:M4"/>
    <mergeCell ref="N2:N4"/>
    <mergeCell ref="E3:F3"/>
    <mergeCell ref="G3:H3"/>
    <mergeCell ref="I2:L2"/>
    <mergeCell ref="K3:L3"/>
    <mergeCell ref="I3:J3"/>
    <mergeCell ref="A2:A4"/>
    <mergeCell ref="B2:B4"/>
    <mergeCell ref="C2:C4"/>
  </mergeCells>
  <hyperlinks>
    <hyperlink ref="B7" r:id="rId1" display="Számítástudomány közgazdasági alkalmazásokkal"/>
    <hyperlink ref="B8" r:id="rId2" display="Operációkutatási modellek"/>
    <hyperlink ref="B9" r:id="rId3" display="Többváltozós statisztikai modellek "/>
    <hyperlink ref="B24" r:id="rId4" display="Stratégiai menedzsment"/>
    <hyperlink ref="B12" r:id="rId5" display="Haladó vezetői számvitel"/>
    <hyperlink ref="B13" r:id="rId6" display="Hálózati technológiák I."/>
    <hyperlink ref="B14" r:id="rId7" display="Szoftver engineering"/>
    <hyperlink ref="B15" r:id="rId8" display="Adatbányászat és adattárház"/>
    <hyperlink ref="B16" r:id="rId9" display="Menedzsment kontroll"/>
    <hyperlink ref="B17" r:id="rId10" display="Stratégiai és szervezeti modellek"/>
    <hyperlink ref="B18" r:id="rId11" display="IT stratégia és menedzsment"/>
    <hyperlink ref="B19" r:id="rId12" display="Hálózati technológiák II."/>
    <hyperlink ref="B20" r:id="rId13" display="Hálózati biztonság"/>
    <hyperlink ref="B21" r:id="rId14" display="Rendszerfejlesztés és modellezés"/>
    <hyperlink ref="B29" r:id="rId15" display="ERP rendszerek"/>
    <hyperlink ref="B30" r:id="rId16" display="Üzleti intelligencia"/>
    <hyperlink ref="B31" r:id="rId17" display="Folyamat és workflow menedzsment"/>
    <hyperlink ref="B32" r:id="rId18" display="IT Audit"/>
    <hyperlink ref="B33" r:id="rId19" display="IT szolgáltatások menedzsmentje"/>
    <hyperlink ref="B34" r:id="rId20" display="Tudásmenedzsment"/>
    <hyperlink ref="B40" r:id="rId21" display="E-business üzleti modelljei"/>
    <hyperlink ref="B41" r:id="rId22" display="E-SCM"/>
    <hyperlink ref="B43" r:id="rId23" display="Jövő intelligens technológiái"/>
    <hyperlink ref="B44" r:id="rId24" display="Nagy közigazgatási rendsz.menedzsmentje."/>
    <hyperlink ref="B45" r:id="rId25" display="Informatikai jog"/>
    <hyperlink ref="B47" r:id="rId26" display="Belső ellenőrzés"/>
    <hyperlink ref="B52" r:id="rId27" display="Alkalmazott számítástechnika"/>
    <hyperlink ref="B42" r:id="rId28" display="Informatikai projektek menedzsmentje"/>
    <hyperlink ref="B36" r:id="rId29" display="Szakszeminárium I."/>
    <hyperlink ref="B37" r:id="rId30" display="Szakszeminárium II."/>
  </hyperlink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80"/>
  <rowBreaks count="1" manualBreakCount="1">
    <brk id="37" max="15" man="1"/>
  </rowBreaks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8"/>
  <sheetViews>
    <sheetView tabSelected="1" zoomScalePageLayoutView="0" workbookViewId="0" topLeftCell="A1">
      <selection activeCell="A2" sqref="A2:A4"/>
    </sheetView>
  </sheetViews>
  <sheetFormatPr defaultColWidth="11.421875" defaultRowHeight="12.75"/>
  <cols>
    <col min="1" max="1" width="14.28125" style="3" customWidth="1"/>
    <col min="2" max="2" width="46.7109375" style="2" customWidth="1"/>
    <col min="3" max="4" width="5.7109375" style="7" customWidth="1"/>
    <col min="5" max="6" width="3.00390625" style="7" bestFit="1" customWidth="1"/>
    <col min="7" max="16" width="3.00390625" style="7" customWidth="1"/>
    <col min="17" max="17" width="5.7109375" style="7" customWidth="1"/>
    <col min="18" max="18" width="16.28125" style="2" bestFit="1" customWidth="1"/>
    <col min="19" max="19" width="28.28125" style="3" bestFit="1" customWidth="1"/>
    <col min="20" max="23" width="11.421875" style="3" customWidth="1"/>
    <col min="24" max="24" width="10.28125" style="3" customWidth="1"/>
    <col min="25" max="25" width="16.421875" style="3" customWidth="1"/>
    <col min="26" max="26" width="11.421875" style="3" customWidth="1"/>
    <col min="27" max="28" width="13.00390625" style="3" customWidth="1"/>
    <col min="29" max="16384" width="11.421875" style="3" customWidth="1"/>
  </cols>
  <sheetData>
    <row r="1" spans="1:19" s="10" customFormat="1" ht="19.5" customHeight="1" thickBot="1">
      <c r="A1" s="324" t="s">
        <v>236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6"/>
      <c r="R1" s="325"/>
      <c r="S1" s="327"/>
    </row>
    <row r="2" spans="1:28" s="1" customFormat="1" ht="15.75" customHeight="1" thickBot="1">
      <c r="A2" s="279" t="s">
        <v>1</v>
      </c>
      <c r="B2" s="281" t="s">
        <v>0</v>
      </c>
      <c r="C2" s="330" t="s">
        <v>2</v>
      </c>
      <c r="D2" s="333" t="s">
        <v>162</v>
      </c>
      <c r="E2" s="317" t="s">
        <v>163</v>
      </c>
      <c r="F2" s="318"/>
      <c r="G2" s="318"/>
      <c r="H2" s="318"/>
      <c r="I2" s="318"/>
      <c r="J2" s="319"/>
      <c r="K2" s="317" t="s">
        <v>164</v>
      </c>
      <c r="L2" s="318"/>
      <c r="M2" s="318"/>
      <c r="N2" s="318"/>
      <c r="O2" s="318"/>
      <c r="P2" s="319"/>
      <c r="Q2" s="336" t="s">
        <v>165</v>
      </c>
      <c r="R2" s="304" t="s">
        <v>4</v>
      </c>
      <c r="S2" s="286" t="s">
        <v>6</v>
      </c>
      <c r="T2" s="307" t="s">
        <v>208</v>
      </c>
      <c r="U2" s="308"/>
      <c r="V2" s="307" t="s">
        <v>209</v>
      </c>
      <c r="W2" s="308"/>
      <c r="X2" s="307" t="s">
        <v>177</v>
      </c>
      <c r="Y2" s="320"/>
      <c r="Z2" s="308"/>
      <c r="AA2" s="307" t="s">
        <v>210</v>
      </c>
      <c r="AB2" s="308"/>
    </row>
    <row r="3" spans="1:28" s="1" customFormat="1" ht="26.25" customHeight="1">
      <c r="A3" s="280"/>
      <c r="B3" s="282"/>
      <c r="C3" s="331"/>
      <c r="D3" s="334"/>
      <c r="E3" s="298">
        <v>1</v>
      </c>
      <c r="F3" s="299"/>
      <c r="G3" s="300" t="s">
        <v>3</v>
      </c>
      <c r="H3" s="299">
        <v>2</v>
      </c>
      <c r="I3" s="299"/>
      <c r="J3" s="302" t="s">
        <v>3</v>
      </c>
      <c r="K3" s="298">
        <v>3</v>
      </c>
      <c r="L3" s="299"/>
      <c r="M3" s="300" t="s">
        <v>3</v>
      </c>
      <c r="N3" s="299">
        <v>4</v>
      </c>
      <c r="O3" s="299"/>
      <c r="P3" s="302" t="s">
        <v>3</v>
      </c>
      <c r="Q3" s="337"/>
      <c r="R3" s="305"/>
      <c r="S3" s="287"/>
      <c r="T3" s="309"/>
      <c r="U3" s="310"/>
      <c r="V3" s="309"/>
      <c r="W3" s="310"/>
      <c r="X3" s="309"/>
      <c r="Y3" s="321"/>
      <c r="Z3" s="310"/>
      <c r="AA3" s="309"/>
      <c r="AB3" s="310"/>
    </row>
    <row r="4" spans="1:28" s="1" customFormat="1" ht="13.5" thickBot="1">
      <c r="A4" s="328"/>
      <c r="B4" s="329"/>
      <c r="C4" s="332"/>
      <c r="D4" s="335"/>
      <c r="E4" s="141" t="s">
        <v>8</v>
      </c>
      <c r="F4" s="142" t="s">
        <v>9</v>
      </c>
      <c r="G4" s="301"/>
      <c r="H4" s="142" t="s">
        <v>8</v>
      </c>
      <c r="I4" s="142" t="s">
        <v>9</v>
      </c>
      <c r="J4" s="303"/>
      <c r="K4" s="141" t="s">
        <v>8</v>
      </c>
      <c r="L4" s="142" t="s">
        <v>9</v>
      </c>
      <c r="M4" s="301"/>
      <c r="N4" s="142" t="s">
        <v>8</v>
      </c>
      <c r="O4" s="142" t="s">
        <v>9</v>
      </c>
      <c r="P4" s="303"/>
      <c r="Q4" s="338"/>
      <c r="R4" s="306"/>
      <c r="S4" s="323"/>
      <c r="T4" s="311"/>
      <c r="U4" s="312"/>
      <c r="V4" s="311"/>
      <c r="W4" s="312"/>
      <c r="X4" s="311"/>
      <c r="Y4" s="322"/>
      <c r="Z4" s="312"/>
      <c r="AA4" s="311"/>
      <c r="AB4" s="312"/>
    </row>
    <row r="5" spans="1:28" ht="90" thickBot="1">
      <c r="A5" s="228"/>
      <c r="B5" s="229" t="s">
        <v>123</v>
      </c>
      <c r="C5" s="230"/>
      <c r="D5" s="231"/>
      <c r="E5" s="232"/>
      <c r="F5" s="230"/>
      <c r="G5" s="233">
        <v>31</v>
      </c>
      <c r="H5" s="230"/>
      <c r="I5" s="230"/>
      <c r="J5" s="234">
        <v>29</v>
      </c>
      <c r="K5" s="232"/>
      <c r="L5" s="230"/>
      <c r="M5" s="230">
        <v>29</v>
      </c>
      <c r="N5" s="230"/>
      <c r="O5" s="231"/>
      <c r="P5" s="235">
        <v>31</v>
      </c>
      <c r="Q5" s="236">
        <f>Q6+Q9</f>
        <v>50</v>
      </c>
      <c r="R5" s="237"/>
      <c r="S5" s="238"/>
      <c r="T5" s="187" t="s">
        <v>211</v>
      </c>
      <c r="U5" s="188" t="s">
        <v>212</v>
      </c>
      <c r="V5" s="187" t="s">
        <v>211</v>
      </c>
      <c r="W5" s="188" t="s">
        <v>212</v>
      </c>
      <c r="X5" s="189" t="s">
        <v>217</v>
      </c>
      <c r="Y5" s="190" t="s">
        <v>214</v>
      </c>
      <c r="Z5" s="191" t="s">
        <v>215</v>
      </c>
      <c r="AA5" s="189" t="s">
        <v>213</v>
      </c>
      <c r="AB5" s="191" t="s">
        <v>216</v>
      </c>
    </row>
    <row r="6" spans="1:28" ht="12.75">
      <c r="A6" s="97"/>
      <c r="B6" s="103" t="s">
        <v>14</v>
      </c>
      <c r="C6" s="98"/>
      <c r="D6" s="99"/>
      <c r="E6" s="100"/>
      <c r="F6" s="98"/>
      <c r="G6" s="147">
        <f>SUM(G7:G8)</f>
        <v>10</v>
      </c>
      <c r="H6" s="98"/>
      <c r="I6" s="98"/>
      <c r="J6" s="101"/>
      <c r="K6" s="100"/>
      <c r="L6" s="98"/>
      <c r="M6" s="98"/>
      <c r="N6" s="98"/>
      <c r="O6" s="99"/>
      <c r="P6" s="101"/>
      <c r="Q6" s="148">
        <f>SUM(E6:P6)</f>
        <v>10</v>
      </c>
      <c r="R6" s="138"/>
      <c r="S6" s="102"/>
      <c r="T6" s="192"/>
      <c r="U6" s="193"/>
      <c r="V6" s="192"/>
      <c r="W6" s="193"/>
      <c r="X6" s="192"/>
      <c r="Y6" s="194"/>
      <c r="Z6" s="193"/>
      <c r="AA6" s="192"/>
      <c r="AB6" s="193"/>
    </row>
    <row r="7" spans="1:28" ht="12.75">
      <c r="A7" s="22" t="s">
        <v>71</v>
      </c>
      <c r="B7" s="256" t="s">
        <v>48</v>
      </c>
      <c r="C7" s="12" t="s">
        <v>7</v>
      </c>
      <c r="D7" s="16" t="s">
        <v>10</v>
      </c>
      <c r="E7" s="20">
        <v>2</v>
      </c>
      <c r="F7" s="12">
        <v>2</v>
      </c>
      <c r="G7" s="93">
        <v>5</v>
      </c>
      <c r="H7" s="12"/>
      <c r="I7" s="12"/>
      <c r="J7" s="95"/>
      <c r="K7" s="22"/>
      <c r="L7" s="14"/>
      <c r="M7" s="104"/>
      <c r="N7" s="14"/>
      <c r="O7" s="127"/>
      <c r="P7" s="96"/>
      <c r="Q7" s="117">
        <v>5</v>
      </c>
      <c r="R7" s="118" t="s">
        <v>15</v>
      </c>
      <c r="S7" s="23" t="s">
        <v>46</v>
      </c>
      <c r="T7" s="195"/>
      <c r="U7" s="196"/>
      <c r="V7" s="195"/>
      <c r="W7" s="196"/>
      <c r="X7" s="195"/>
      <c r="Y7" s="197"/>
      <c r="Z7" s="196"/>
      <c r="AA7" s="195"/>
      <c r="AB7" s="196"/>
    </row>
    <row r="8" spans="1:28" ht="12.75">
      <c r="A8" s="22" t="s">
        <v>73</v>
      </c>
      <c r="B8" s="256" t="s">
        <v>50</v>
      </c>
      <c r="C8" s="12" t="s">
        <v>7</v>
      </c>
      <c r="D8" s="16" t="s">
        <v>10</v>
      </c>
      <c r="E8" s="20">
        <v>2</v>
      </c>
      <c r="F8" s="12">
        <v>2</v>
      </c>
      <c r="G8" s="93">
        <v>5</v>
      </c>
      <c r="H8" s="12"/>
      <c r="I8" s="12"/>
      <c r="J8" s="95"/>
      <c r="K8" s="22"/>
      <c r="L8" s="14"/>
      <c r="M8" s="104"/>
      <c r="N8" s="14"/>
      <c r="O8" s="127"/>
      <c r="P8" s="96"/>
      <c r="Q8" s="117">
        <v>5</v>
      </c>
      <c r="R8" s="118" t="s">
        <v>16</v>
      </c>
      <c r="S8" s="23" t="s">
        <v>41</v>
      </c>
      <c r="T8" s="195"/>
      <c r="U8" s="196"/>
      <c r="V8" s="195"/>
      <c r="W8" s="196"/>
      <c r="X8" s="195"/>
      <c r="Y8" s="197"/>
      <c r="Z8" s="196"/>
      <c r="AA8" s="195"/>
      <c r="AB8" s="196"/>
    </row>
    <row r="9" spans="1:28" ht="12.75">
      <c r="A9" s="97"/>
      <c r="B9" s="103" t="s">
        <v>13</v>
      </c>
      <c r="C9" s="98"/>
      <c r="D9" s="99"/>
      <c r="E9" s="100"/>
      <c r="F9" s="98"/>
      <c r="G9" s="147">
        <f>SUM(G10:G16)</f>
        <v>15</v>
      </c>
      <c r="H9" s="98"/>
      <c r="I9" s="98"/>
      <c r="J9" s="149">
        <f>SUM(J10:J16)</f>
        <v>20</v>
      </c>
      <c r="K9" s="97"/>
      <c r="L9" s="150"/>
      <c r="M9" s="147">
        <f>SUM(M10:M17)</f>
        <v>5</v>
      </c>
      <c r="N9" s="150"/>
      <c r="O9" s="151"/>
      <c r="P9" s="102"/>
      <c r="Q9" s="148">
        <f>SUM(E9:P9)</f>
        <v>40</v>
      </c>
      <c r="R9" s="138"/>
      <c r="S9" s="102"/>
      <c r="T9" s="195"/>
      <c r="U9" s="196"/>
      <c r="V9" s="195"/>
      <c r="W9" s="196"/>
      <c r="X9" s="195"/>
      <c r="Y9" s="197"/>
      <c r="Z9" s="196"/>
      <c r="AA9" s="195"/>
      <c r="AB9" s="196"/>
    </row>
    <row r="10" spans="1:28" ht="12.75">
      <c r="A10" s="14" t="s">
        <v>126</v>
      </c>
      <c r="B10" s="256" t="s">
        <v>105</v>
      </c>
      <c r="C10" s="12" t="s">
        <v>7</v>
      </c>
      <c r="D10" s="16" t="s">
        <v>124</v>
      </c>
      <c r="E10" s="20">
        <v>2</v>
      </c>
      <c r="F10" s="12">
        <v>2</v>
      </c>
      <c r="G10" s="93">
        <v>5</v>
      </c>
      <c r="H10" s="12"/>
      <c r="I10" s="12"/>
      <c r="J10" s="95"/>
      <c r="K10" s="22"/>
      <c r="L10" s="14"/>
      <c r="M10" s="104"/>
      <c r="N10" s="14"/>
      <c r="O10" s="127"/>
      <c r="P10" s="96"/>
      <c r="Q10" s="117">
        <v>5</v>
      </c>
      <c r="R10" s="224" t="s">
        <v>222</v>
      </c>
      <c r="S10" s="23" t="s">
        <v>125</v>
      </c>
      <c r="T10" s="195"/>
      <c r="U10" s="196"/>
      <c r="V10" s="195"/>
      <c r="W10" s="196"/>
      <c r="X10" s="195"/>
      <c r="Y10" s="197"/>
      <c r="Z10" s="196"/>
      <c r="AA10" s="195"/>
      <c r="AB10" s="196"/>
    </row>
    <row r="11" spans="1:28" ht="15.75">
      <c r="A11" s="14" t="s">
        <v>76</v>
      </c>
      <c r="B11" s="257" t="s">
        <v>55</v>
      </c>
      <c r="C11" s="12" t="s">
        <v>7</v>
      </c>
      <c r="D11" s="16" t="s">
        <v>10</v>
      </c>
      <c r="E11" s="20">
        <v>2</v>
      </c>
      <c r="F11" s="12">
        <v>4</v>
      </c>
      <c r="G11" s="93">
        <v>5</v>
      </c>
      <c r="H11" s="12"/>
      <c r="I11" s="12"/>
      <c r="J11" s="95"/>
      <c r="K11" s="22"/>
      <c r="L11" s="14"/>
      <c r="M11" s="104"/>
      <c r="N11" s="14"/>
      <c r="O11" s="127"/>
      <c r="P11" s="96"/>
      <c r="Q11" s="117">
        <v>5</v>
      </c>
      <c r="R11" s="118" t="s">
        <v>56</v>
      </c>
      <c r="S11" s="23" t="s">
        <v>46</v>
      </c>
      <c r="T11" s="195"/>
      <c r="U11" s="196"/>
      <c r="V11" s="195"/>
      <c r="W11" s="196"/>
      <c r="X11" s="195"/>
      <c r="Y11" s="197"/>
      <c r="Z11" s="196"/>
      <c r="AA11" s="195"/>
      <c r="AB11" s="198"/>
    </row>
    <row r="12" spans="1:28" ht="25.5">
      <c r="A12" s="22" t="s">
        <v>167</v>
      </c>
      <c r="B12" s="256" t="s">
        <v>152</v>
      </c>
      <c r="C12" s="12" t="s">
        <v>7</v>
      </c>
      <c r="D12" s="16" t="s">
        <v>10</v>
      </c>
      <c r="E12" s="20">
        <v>2</v>
      </c>
      <c r="F12" s="12">
        <v>2</v>
      </c>
      <c r="G12" s="93">
        <v>5</v>
      </c>
      <c r="H12" s="12"/>
      <c r="I12" s="12"/>
      <c r="J12" s="93"/>
      <c r="K12" s="22"/>
      <c r="L12" s="14"/>
      <c r="M12" s="104"/>
      <c r="N12" s="14"/>
      <c r="O12" s="127"/>
      <c r="P12" s="96"/>
      <c r="Q12" s="117">
        <v>5</v>
      </c>
      <c r="R12" s="118" t="s">
        <v>153</v>
      </c>
      <c r="S12" s="23" t="s">
        <v>218</v>
      </c>
      <c r="T12" s="195"/>
      <c r="U12" s="196"/>
      <c r="V12" s="195"/>
      <c r="W12" s="196"/>
      <c r="X12" s="195"/>
      <c r="Y12" s="197"/>
      <c r="Z12" s="196"/>
      <c r="AA12" s="195"/>
      <c r="AB12" s="196"/>
    </row>
    <row r="13" spans="1:28" ht="15.75">
      <c r="A13" s="22" t="s">
        <v>239</v>
      </c>
      <c r="B13" s="257" t="s">
        <v>228</v>
      </c>
      <c r="C13" s="12" t="s">
        <v>7</v>
      </c>
      <c r="D13" s="16" t="s">
        <v>10</v>
      </c>
      <c r="E13" s="20"/>
      <c r="F13" s="12"/>
      <c r="G13" s="93"/>
      <c r="H13" s="12">
        <v>2</v>
      </c>
      <c r="I13" s="12">
        <v>4</v>
      </c>
      <c r="J13" s="93">
        <v>5</v>
      </c>
      <c r="K13" s="22"/>
      <c r="L13" s="14"/>
      <c r="M13" s="104"/>
      <c r="N13" s="14"/>
      <c r="O13" s="127"/>
      <c r="P13" s="96"/>
      <c r="Q13" s="117">
        <v>5</v>
      </c>
      <c r="R13" s="118" t="s">
        <v>58</v>
      </c>
      <c r="S13" s="23" t="s">
        <v>46</v>
      </c>
      <c r="T13" s="195"/>
      <c r="U13" s="196"/>
      <c r="V13" s="195"/>
      <c r="W13" s="196"/>
      <c r="X13" s="195"/>
      <c r="Y13" s="197"/>
      <c r="Z13" s="196"/>
      <c r="AA13" s="195"/>
      <c r="AB13" s="198"/>
    </row>
    <row r="14" spans="1:28" ht="12.75">
      <c r="A14" s="22" t="s">
        <v>238</v>
      </c>
      <c r="B14" s="257" t="s">
        <v>229</v>
      </c>
      <c r="C14" s="12" t="s">
        <v>7</v>
      </c>
      <c r="D14" s="16" t="s">
        <v>10</v>
      </c>
      <c r="E14" s="20"/>
      <c r="F14" s="12"/>
      <c r="G14" s="93"/>
      <c r="H14" s="12">
        <v>2</v>
      </c>
      <c r="I14" s="12">
        <v>2</v>
      </c>
      <c r="J14" s="93">
        <v>5</v>
      </c>
      <c r="K14" s="22"/>
      <c r="L14" s="14"/>
      <c r="M14" s="104"/>
      <c r="N14" s="14"/>
      <c r="O14" s="127"/>
      <c r="P14" s="96"/>
      <c r="Q14" s="117">
        <v>5</v>
      </c>
      <c r="R14" s="259" t="s">
        <v>246</v>
      </c>
      <c r="S14" s="23" t="s">
        <v>235</v>
      </c>
      <c r="T14" s="195"/>
      <c r="U14" s="196"/>
      <c r="V14" s="195"/>
      <c r="W14" s="196"/>
      <c r="X14" s="195"/>
      <c r="Y14" s="197"/>
      <c r="Z14" s="196"/>
      <c r="AA14" s="195"/>
      <c r="AB14" s="196"/>
    </row>
    <row r="15" spans="1:28" ht="12.75">
      <c r="A15" s="22" t="s">
        <v>79</v>
      </c>
      <c r="B15" s="256" t="s">
        <v>53</v>
      </c>
      <c r="C15" s="12" t="s">
        <v>7</v>
      </c>
      <c r="D15" s="16" t="s">
        <v>10</v>
      </c>
      <c r="E15" s="20"/>
      <c r="F15" s="12"/>
      <c r="G15" s="93"/>
      <c r="H15" s="12">
        <v>2</v>
      </c>
      <c r="I15" s="12">
        <v>2</v>
      </c>
      <c r="J15" s="93">
        <v>5</v>
      </c>
      <c r="K15" s="22"/>
      <c r="L15" s="14"/>
      <c r="M15" s="104"/>
      <c r="N15" s="14"/>
      <c r="O15" s="127"/>
      <c r="P15" s="96"/>
      <c r="Q15" s="117">
        <v>5</v>
      </c>
      <c r="R15" s="118" t="s">
        <v>54</v>
      </c>
      <c r="S15" s="23" t="s">
        <v>42</v>
      </c>
      <c r="T15" s="195"/>
      <c r="U15" s="196"/>
      <c r="V15" s="195"/>
      <c r="W15" s="196"/>
      <c r="X15" s="195"/>
      <c r="Y15" s="197"/>
      <c r="Z15" s="196"/>
      <c r="AA15" s="195"/>
      <c r="AB15" s="196"/>
    </row>
    <row r="16" spans="1:28" ht="12.75">
      <c r="A16" s="248" t="s">
        <v>244</v>
      </c>
      <c r="B16" s="256" t="s">
        <v>227</v>
      </c>
      <c r="C16" s="12" t="s">
        <v>7</v>
      </c>
      <c r="D16" s="16" t="s">
        <v>10</v>
      </c>
      <c r="E16" s="20"/>
      <c r="F16" s="12"/>
      <c r="G16" s="93"/>
      <c r="H16" s="12">
        <v>2</v>
      </c>
      <c r="I16" s="12">
        <v>2</v>
      </c>
      <c r="J16" s="95">
        <v>5</v>
      </c>
      <c r="K16" s="22"/>
      <c r="L16" s="14"/>
      <c r="M16" s="104"/>
      <c r="N16" s="14"/>
      <c r="O16" s="127"/>
      <c r="P16" s="96"/>
      <c r="Q16" s="117">
        <v>5</v>
      </c>
      <c r="R16" s="118" t="s">
        <v>62</v>
      </c>
      <c r="S16" s="23" t="s">
        <v>44</v>
      </c>
      <c r="T16" s="195"/>
      <c r="U16" s="196"/>
      <c r="V16" s="195"/>
      <c r="W16" s="196"/>
      <c r="X16" s="195"/>
      <c r="Y16" s="197"/>
      <c r="Z16" s="196"/>
      <c r="AA16" s="195"/>
      <c r="AB16" s="196"/>
    </row>
    <row r="17" spans="1:28" ht="13.5" thickBot="1">
      <c r="A17" s="22" t="s">
        <v>80</v>
      </c>
      <c r="B17" s="256" t="s">
        <v>21</v>
      </c>
      <c r="C17" s="12" t="s">
        <v>7</v>
      </c>
      <c r="D17" s="16" t="s">
        <v>10</v>
      </c>
      <c r="E17" s="20"/>
      <c r="F17" s="12"/>
      <c r="G17" s="93"/>
      <c r="H17" s="12"/>
      <c r="I17" s="12"/>
      <c r="J17" s="95"/>
      <c r="K17" s="22">
        <v>2</v>
      </c>
      <c r="L17" s="14">
        <v>2</v>
      </c>
      <c r="M17" s="104">
        <v>5</v>
      </c>
      <c r="N17" s="14"/>
      <c r="O17" s="127"/>
      <c r="P17" s="96"/>
      <c r="Q17" s="117">
        <v>5</v>
      </c>
      <c r="R17" s="118" t="s">
        <v>28</v>
      </c>
      <c r="S17" s="23" t="s">
        <v>44</v>
      </c>
      <c r="T17" s="199"/>
      <c r="U17" s="200"/>
      <c r="V17" s="199"/>
      <c r="W17" s="200"/>
      <c r="X17" s="199"/>
      <c r="Y17" s="201"/>
      <c r="Z17" s="200"/>
      <c r="AA17" s="199"/>
      <c r="AB17" s="200"/>
    </row>
    <row r="18" spans="1:28" ht="9" customHeight="1" thickBot="1">
      <c r="A18" s="249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1"/>
      <c r="T18" s="195"/>
      <c r="U18" s="196"/>
      <c r="V18" s="195"/>
      <c r="W18" s="196"/>
      <c r="X18" s="202"/>
      <c r="Y18" s="197"/>
      <c r="Z18" s="196"/>
      <c r="AA18" s="195"/>
      <c r="AB18" s="196"/>
    </row>
    <row r="19" spans="1:28" ht="16.5" customHeight="1">
      <c r="A19" s="128"/>
      <c r="B19" s="134" t="s">
        <v>122</v>
      </c>
      <c r="C19" s="129"/>
      <c r="D19" s="130"/>
      <c r="E19" s="131"/>
      <c r="F19" s="129"/>
      <c r="G19" s="129"/>
      <c r="H19" s="129"/>
      <c r="I19" s="129"/>
      <c r="J19" s="132"/>
      <c r="K19" s="135"/>
      <c r="L19" s="129"/>
      <c r="M19" s="129"/>
      <c r="N19" s="129"/>
      <c r="O19" s="130"/>
      <c r="P19" s="130"/>
      <c r="Q19" s="139">
        <f>Q20+Q25</f>
        <v>33</v>
      </c>
      <c r="R19" s="137"/>
      <c r="S19" s="133"/>
      <c r="T19" s="195"/>
      <c r="U19" s="196"/>
      <c r="V19" s="195"/>
      <c r="W19" s="196"/>
      <c r="X19" s="202"/>
      <c r="Y19" s="197"/>
      <c r="Z19" s="196"/>
      <c r="AA19" s="195"/>
      <c r="AB19" s="196"/>
    </row>
    <row r="20" spans="1:28" s="212" customFormat="1" ht="15.75">
      <c r="A20" s="213"/>
      <c r="B20" s="226" t="s">
        <v>223</v>
      </c>
      <c r="C20" s="214"/>
      <c r="D20" s="215"/>
      <c r="E20" s="216"/>
      <c r="F20" s="214"/>
      <c r="G20" s="214"/>
      <c r="H20" s="214"/>
      <c r="I20" s="214"/>
      <c r="J20" s="217"/>
      <c r="K20" s="218"/>
      <c r="L20" s="214"/>
      <c r="M20" s="214"/>
      <c r="N20" s="214"/>
      <c r="O20" s="215"/>
      <c r="P20" s="215"/>
      <c r="Q20" s="158">
        <f>SUM(Q21:Q24)</f>
        <v>17</v>
      </c>
      <c r="R20" s="219"/>
      <c r="S20" s="220"/>
      <c r="T20" s="221"/>
      <c r="U20" s="211"/>
      <c r="V20" s="221"/>
      <c r="W20" s="211"/>
      <c r="X20" s="222"/>
      <c r="Y20" s="223"/>
      <c r="Z20" s="211"/>
      <c r="AA20" s="221"/>
      <c r="AB20" s="211"/>
    </row>
    <row r="21" spans="1:28" ht="15.75">
      <c r="A21" s="22" t="s">
        <v>240</v>
      </c>
      <c r="B21" s="257" t="s">
        <v>234</v>
      </c>
      <c r="C21" s="12" t="s">
        <v>7</v>
      </c>
      <c r="D21" s="225" t="s">
        <v>65</v>
      </c>
      <c r="E21" s="20"/>
      <c r="F21" s="12"/>
      <c r="G21" s="93"/>
      <c r="H21" s="12">
        <v>2</v>
      </c>
      <c r="I21" s="12">
        <v>4</v>
      </c>
      <c r="J21" s="95">
        <v>5</v>
      </c>
      <c r="K21" s="17"/>
      <c r="L21" s="12"/>
      <c r="M21" s="93"/>
      <c r="N21" s="12"/>
      <c r="O21" s="16"/>
      <c r="P21" s="94"/>
      <c r="Q21" s="117">
        <v>5</v>
      </c>
      <c r="R21" s="118" t="s">
        <v>28</v>
      </c>
      <c r="S21" s="23" t="s">
        <v>44</v>
      </c>
      <c r="T21" s="203"/>
      <c r="U21" s="204"/>
      <c r="V21" s="203"/>
      <c r="W21" s="204"/>
      <c r="X21" s="205" t="s">
        <v>219</v>
      </c>
      <c r="Y21" s="223"/>
      <c r="Z21" s="204" t="s">
        <v>220</v>
      </c>
      <c r="AA21" s="203"/>
      <c r="AB21" s="204"/>
    </row>
    <row r="22" spans="1:28" ht="15.75">
      <c r="A22" s="22" t="s">
        <v>94</v>
      </c>
      <c r="B22" s="257" t="s">
        <v>26</v>
      </c>
      <c r="C22" s="12" t="s">
        <v>7</v>
      </c>
      <c r="D22" s="225" t="s">
        <v>10</v>
      </c>
      <c r="E22" s="20"/>
      <c r="F22" s="12"/>
      <c r="G22" s="93"/>
      <c r="H22" s="12"/>
      <c r="I22" s="12"/>
      <c r="J22" s="95"/>
      <c r="K22" s="17">
        <v>2</v>
      </c>
      <c r="L22" s="12">
        <v>2</v>
      </c>
      <c r="M22" s="93">
        <v>4</v>
      </c>
      <c r="N22" s="12"/>
      <c r="O22" s="16"/>
      <c r="P22" s="94"/>
      <c r="Q22" s="117">
        <v>4</v>
      </c>
      <c r="R22" s="118" t="s">
        <v>27</v>
      </c>
      <c r="S22" s="23" t="s">
        <v>44</v>
      </c>
      <c r="T22" s="253"/>
      <c r="U22" s="254"/>
      <c r="V22" s="253"/>
      <c r="W22" s="254"/>
      <c r="X22" s="205" t="s">
        <v>219</v>
      </c>
      <c r="Y22" s="223"/>
      <c r="Z22" s="204" t="s">
        <v>220</v>
      </c>
      <c r="AA22" s="253"/>
      <c r="AB22" s="254"/>
    </row>
    <row r="23" spans="1:28" ht="15.75">
      <c r="A23" s="14" t="s">
        <v>96</v>
      </c>
      <c r="B23" s="257" t="s">
        <v>29</v>
      </c>
      <c r="C23" s="12" t="s">
        <v>7</v>
      </c>
      <c r="D23" s="225" t="s">
        <v>10</v>
      </c>
      <c r="E23" s="20"/>
      <c r="F23" s="12"/>
      <c r="G23" s="93"/>
      <c r="H23" s="12"/>
      <c r="I23" s="12"/>
      <c r="J23" s="95"/>
      <c r="K23" s="17"/>
      <c r="L23" s="12"/>
      <c r="M23" s="93"/>
      <c r="N23" s="12">
        <v>2</v>
      </c>
      <c r="O23" s="16">
        <v>2</v>
      </c>
      <c r="P23" s="94">
        <v>4</v>
      </c>
      <c r="Q23" s="117">
        <v>4</v>
      </c>
      <c r="R23" s="118" t="s">
        <v>27</v>
      </c>
      <c r="S23" s="23" t="s">
        <v>44</v>
      </c>
      <c r="T23" s="195"/>
      <c r="U23" s="196"/>
      <c r="V23" s="195"/>
      <c r="W23" s="196"/>
      <c r="X23" s="202" t="s">
        <v>219</v>
      </c>
      <c r="Y23" s="223"/>
      <c r="Z23" s="204" t="s">
        <v>220</v>
      </c>
      <c r="AA23" s="195"/>
      <c r="AB23" s="196"/>
    </row>
    <row r="24" spans="1:28" ht="15.75">
      <c r="A24" s="255" t="s">
        <v>241</v>
      </c>
      <c r="B24" s="258" t="s">
        <v>232</v>
      </c>
      <c r="C24" s="12" t="s">
        <v>7</v>
      </c>
      <c r="D24" s="225" t="s">
        <v>10</v>
      </c>
      <c r="E24" s="20"/>
      <c r="F24" s="12"/>
      <c r="G24" s="93"/>
      <c r="H24" s="12"/>
      <c r="I24" s="12"/>
      <c r="J24" s="95"/>
      <c r="K24" s="17"/>
      <c r="L24" s="12"/>
      <c r="M24" s="93"/>
      <c r="N24" s="12">
        <v>0</v>
      </c>
      <c r="O24" s="16">
        <v>4</v>
      </c>
      <c r="P24" s="260">
        <v>4</v>
      </c>
      <c r="Q24" s="117">
        <v>4</v>
      </c>
      <c r="R24" s="118" t="s">
        <v>32</v>
      </c>
      <c r="S24" s="23" t="s">
        <v>44</v>
      </c>
      <c r="T24" s="195"/>
      <c r="U24" s="196"/>
      <c r="V24" s="195"/>
      <c r="W24" s="196"/>
      <c r="X24" s="202" t="s">
        <v>219</v>
      </c>
      <c r="Y24" s="223"/>
      <c r="Z24" s="204" t="s">
        <v>220</v>
      </c>
      <c r="AA24" s="195"/>
      <c r="AB24" s="196"/>
    </row>
    <row r="25" spans="1:28" ht="15.75">
      <c r="A25" s="152"/>
      <c r="B25" s="226" t="s">
        <v>224</v>
      </c>
      <c r="C25" s="153"/>
      <c r="D25" s="154"/>
      <c r="E25" s="155"/>
      <c r="F25" s="153"/>
      <c r="G25" s="153"/>
      <c r="H25" s="153"/>
      <c r="I25" s="153"/>
      <c r="J25" s="156"/>
      <c r="K25" s="157"/>
      <c r="L25" s="153"/>
      <c r="M25" s="153"/>
      <c r="N25" s="153"/>
      <c r="O25" s="154"/>
      <c r="P25" s="154"/>
      <c r="Q25" s="158">
        <v>16</v>
      </c>
      <c r="R25" s="159"/>
      <c r="S25" s="160" t="s">
        <v>231</v>
      </c>
      <c r="T25" s="195"/>
      <c r="U25" s="196"/>
      <c r="V25" s="195"/>
      <c r="W25" s="196"/>
      <c r="X25" s="202"/>
      <c r="Y25" s="197"/>
      <c r="Z25" s="207"/>
      <c r="AA25" s="195"/>
      <c r="AB25" s="196"/>
    </row>
    <row r="26" spans="1:28" ht="15.75">
      <c r="A26" s="14" t="s">
        <v>101</v>
      </c>
      <c r="B26" s="257" t="s">
        <v>66</v>
      </c>
      <c r="C26" s="12" t="s">
        <v>92</v>
      </c>
      <c r="D26" s="16" t="s">
        <v>10</v>
      </c>
      <c r="E26" s="20"/>
      <c r="F26" s="12"/>
      <c r="G26" s="262"/>
      <c r="H26" s="12"/>
      <c r="I26" s="12"/>
      <c r="J26" s="261"/>
      <c r="K26" s="12"/>
      <c r="L26" s="16"/>
      <c r="M26" s="260"/>
      <c r="N26" s="12">
        <v>2</v>
      </c>
      <c r="O26" s="16">
        <v>2</v>
      </c>
      <c r="P26" s="260">
        <v>4</v>
      </c>
      <c r="Q26" s="263">
        <v>4</v>
      </c>
      <c r="R26" s="118" t="s">
        <v>225</v>
      </c>
      <c r="S26" s="23" t="s">
        <v>218</v>
      </c>
      <c r="T26" s="195"/>
      <c r="U26" s="196"/>
      <c r="V26" s="195"/>
      <c r="W26" s="196"/>
      <c r="X26" s="202"/>
      <c r="Y26" s="197"/>
      <c r="Z26" s="23"/>
      <c r="AA26" s="195"/>
      <c r="AB26" s="196"/>
    </row>
    <row r="27" spans="1:28" ht="15.75">
      <c r="A27" s="252" t="s">
        <v>86</v>
      </c>
      <c r="B27" s="257" t="s">
        <v>64</v>
      </c>
      <c r="C27" s="12" t="s">
        <v>92</v>
      </c>
      <c r="D27" s="16" t="s">
        <v>10</v>
      </c>
      <c r="E27" s="20"/>
      <c r="F27" s="12"/>
      <c r="G27" s="93"/>
      <c r="H27" s="12"/>
      <c r="I27" s="12"/>
      <c r="J27" s="95"/>
      <c r="K27" s="12">
        <v>2</v>
      </c>
      <c r="L27" s="16">
        <v>2</v>
      </c>
      <c r="M27" s="94">
        <v>4</v>
      </c>
      <c r="N27" s="12"/>
      <c r="O27" s="16"/>
      <c r="P27" s="94"/>
      <c r="Q27" s="117">
        <v>4</v>
      </c>
      <c r="R27" s="118" t="s">
        <v>129</v>
      </c>
      <c r="S27" s="23" t="s">
        <v>44</v>
      </c>
      <c r="T27" s="199"/>
      <c r="U27" s="200"/>
      <c r="V27" s="199"/>
      <c r="W27" s="200"/>
      <c r="X27" s="202"/>
      <c r="Y27" s="201"/>
      <c r="Z27" s="23"/>
      <c r="AA27" s="199"/>
      <c r="AB27" s="200"/>
    </row>
    <row r="28" spans="1:28" ht="15.75">
      <c r="A28" s="14" t="s">
        <v>132</v>
      </c>
      <c r="B28" s="257" t="s">
        <v>128</v>
      </c>
      <c r="C28" s="12" t="s">
        <v>92</v>
      </c>
      <c r="D28" s="16" t="s">
        <v>10</v>
      </c>
      <c r="E28" s="20"/>
      <c r="F28" s="12"/>
      <c r="G28" s="93"/>
      <c r="H28" s="12"/>
      <c r="I28" s="12"/>
      <c r="J28" s="95"/>
      <c r="K28" s="12">
        <v>2</v>
      </c>
      <c r="L28" s="16">
        <v>2</v>
      </c>
      <c r="M28" s="94">
        <v>4</v>
      </c>
      <c r="N28" s="12"/>
      <c r="O28" s="16"/>
      <c r="P28" s="260"/>
      <c r="Q28" s="263">
        <v>4</v>
      </c>
      <c r="R28" s="118" t="s">
        <v>89</v>
      </c>
      <c r="S28" s="23" t="s">
        <v>218</v>
      </c>
      <c r="T28" s="199"/>
      <c r="U28" s="200"/>
      <c r="V28" s="199"/>
      <c r="W28" s="200"/>
      <c r="X28" s="202"/>
      <c r="Y28" s="201"/>
      <c r="Z28" s="23"/>
      <c r="AA28" s="199"/>
      <c r="AB28" s="200"/>
    </row>
    <row r="29" spans="1:28" ht="15.75">
      <c r="A29" s="14" t="s">
        <v>247</v>
      </c>
      <c r="B29" s="257" t="s">
        <v>245</v>
      </c>
      <c r="C29" s="12" t="s">
        <v>92</v>
      </c>
      <c r="D29" s="16" t="s">
        <v>10</v>
      </c>
      <c r="E29" s="20"/>
      <c r="F29" s="12"/>
      <c r="G29" s="262"/>
      <c r="H29" s="12"/>
      <c r="I29" s="12"/>
      <c r="J29" s="261"/>
      <c r="K29" s="12"/>
      <c r="L29" s="16"/>
      <c r="M29" s="260"/>
      <c r="N29" s="12">
        <v>2</v>
      </c>
      <c r="O29" s="16">
        <v>2</v>
      </c>
      <c r="P29" s="260">
        <v>4</v>
      </c>
      <c r="Q29" s="263">
        <v>4</v>
      </c>
      <c r="R29" s="118" t="s">
        <v>89</v>
      </c>
      <c r="S29" s="23" t="s">
        <v>218</v>
      </c>
      <c r="T29" s="199"/>
      <c r="U29" s="200"/>
      <c r="V29" s="199"/>
      <c r="W29" s="200"/>
      <c r="X29" s="202"/>
      <c r="Y29" s="201"/>
      <c r="Z29" s="23"/>
      <c r="AA29" s="199"/>
      <c r="AB29" s="200"/>
    </row>
    <row r="30" spans="1:28" ht="15.75">
      <c r="A30" s="14" t="s">
        <v>242</v>
      </c>
      <c r="B30" s="257" t="s">
        <v>233</v>
      </c>
      <c r="C30" s="12" t="s">
        <v>92</v>
      </c>
      <c r="D30" s="16" t="s">
        <v>10</v>
      </c>
      <c r="E30" s="20"/>
      <c r="F30" s="12"/>
      <c r="G30" s="93"/>
      <c r="H30" s="12"/>
      <c r="I30" s="12"/>
      <c r="J30" s="95"/>
      <c r="K30" s="12"/>
      <c r="L30" s="16"/>
      <c r="M30" s="94"/>
      <c r="N30" s="12">
        <v>2</v>
      </c>
      <c r="O30" s="16">
        <v>2</v>
      </c>
      <c r="P30" s="94">
        <v>4</v>
      </c>
      <c r="Q30" s="117">
        <v>4</v>
      </c>
      <c r="R30" s="118" t="s">
        <v>89</v>
      </c>
      <c r="S30" s="23" t="s">
        <v>218</v>
      </c>
      <c r="T30" s="199"/>
      <c r="U30" s="200"/>
      <c r="V30" s="199"/>
      <c r="W30" s="200"/>
      <c r="X30" s="202"/>
      <c r="Y30" s="201"/>
      <c r="Z30" s="23"/>
      <c r="AA30" s="199"/>
      <c r="AB30" s="200"/>
    </row>
    <row r="31" spans="1:28" ht="15.75">
      <c r="A31" s="14" t="s">
        <v>206</v>
      </c>
      <c r="B31" s="257" t="s">
        <v>147</v>
      </c>
      <c r="C31" s="12" t="s">
        <v>92</v>
      </c>
      <c r="D31" s="16" t="s">
        <v>10</v>
      </c>
      <c r="E31" s="20"/>
      <c r="F31" s="12"/>
      <c r="G31" s="93"/>
      <c r="H31" s="12"/>
      <c r="I31" s="12"/>
      <c r="J31" s="95"/>
      <c r="K31" s="20"/>
      <c r="L31" s="12"/>
      <c r="M31" s="93"/>
      <c r="N31" s="12">
        <v>2</v>
      </c>
      <c r="O31" s="16">
        <v>2</v>
      </c>
      <c r="P31" s="94">
        <v>4</v>
      </c>
      <c r="Q31" s="117">
        <v>4</v>
      </c>
      <c r="R31" s="118" t="s">
        <v>145</v>
      </c>
      <c r="S31" s="227" t="s">
        <v>218</v>
      </c>
      <c r="T31" s="199"/>
      <c r="U31" s="200"/>
      <c r="V31" s="199"/>
      <c r="W31" s="200"/>
      <c r="X31" s="202"/>
      <c r="Y31" s="201"/>
      <c r="Z31" s="23"/>
      <c r="AA31" s="199"/>
      <c r="AB31" s="200"/>
    </row>
    <row r="32" spans="1:28" ht="16.5" thickBot="1">
      <c r="A32" s="270" t="s">
        <v>243</v>
      </c>
      <c r="B32" s="271" t="s">
        <v>230</v>
      </c>
      <c r="C32" s="120" t="s">
        <v>92</v>
      </c>
      <c r="D32" s="121" t="s">
        <v>10</v>
      </c>
      <c r="E32" s="122"/>
      <c r="F32" s="120"/>
      <c r="G32" s="264"/>
      <c r="H32" s="120"/>
      <c r="I32" s="120"/>
      <c r="J32" s="265"/>
      <c r="K32" s="122">
        <v>2</v>
      </c>
      <c r="L32" s="120">
        <v>2</v>
      </c>
      <c r="M32" s="264">
        <v>4</v>
      </c>
      <c r="N32" s="268"/>
      <c r="O32" s="269"/>
      <c r="P32" s="266"/>
      <c r="Q32" s="267">
        <v>4</v>
      </c>
      <c r="R32" s="272" t="s">
        <v>146</v>
      </c>
      <c r="S32" s="126" t="s">
        <v>218</v>
      </c>
      <c r="T32" s="199"/>
      <c r="U32" s="200"/>
      <c r="V32" s="199"/>
      <c r="W32" s="200"/>
      <c r="X32" s="202"/>
      <c r="Y32" s="201"/>
      <c r="Z32" s="23"/>
      <c r="AA32" s="199"/>
      <c r="AB32" s="200"/>
    </row>
    <row r="33" spans="1:28" ht="9.75" customHeight="1" thickBot="1">
      <c r="A33" s="249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1"/>
      <c r="T33" s="195"/>
      <c r="U33" s="23"/>
      <c r="V33" s="195"/>
      <c r="W33" s="23"/>
      <c r="X33" s="202"/>
      <c r="Y33" s="14"/>
      <c r="Z33" s="23"/>
      <c r="AA33" s="195"/>
      <c r="AB33" s="23"/>
    </row>
    <row r="34" spans="1:28" ht="15.75">
      <c r="A34" s="128"/>
      <c r="B34" s="134" t="s">
        <v>88</v>
      </c>
      <c r="C34" s="129"/>
      <c r="D34" s="130"/>
      <c r="E34" s="131">
        <v>2</v>
      </c>
      <c r="F34" s="129">
        <v>2</v>
      </c>
      <c r="G34" s="129">
        <v>4</v>
      </c>
      <c r="H34" s="129">
        <v>2</v>
      </c>
      <c r="I34" s="129">
        <v>0</v>
      </c>
      <c r="J34" s="132">
        <v>3</v>
      </c>
      <c r="K34" s="131"/>
      <c r="L34" s="129"/>
      <c r="M34" s="129"/>
      <c r="N34" s="129"/>
      <c r="O34" s="130"/>
      <c r="P34" s="130"/>
      <c r="Q34" s="139">
        <v>7</v>
      </c>
      <c r="R34" s="137"/>
      <c r="S34" s="133"/>
      <c r="T34" s="22"/>
      <c r="U34" s="23"/>
      <c r="V34" s="22"/>
      <c r="W34" s="23"/>
      <c r="X34" s="202"/>
      <c r="Y34" s="14"/>
      <c r="Z34" s="23"/>
      <c r="AA34" s="22"/>
      <c r="AB34" s="23"/>
    </row>
    <row r="35" spans="1:28" ht="12.75">
      <c r="A35" s="22" t="s">
        <v>84</v>
      </c>
      <c r="B35" s="57" t="s">
        <v>85</v>
      </c>
      <c r="C35" s="12" t="s">
        <v>11</v>
      </c>
      <c r="D35" s="16" t="s">
        <v>65</v>
      </c>
      <c r="E35" s="20">
        <v>0</v>
      </c>
      <c r="F35" s="12">
        <v>4</v>
      </c>
      <c r="G35" s="93">
        <v>4</v>
      </c>
      <c r="H35" s="12">
        <v>0</v>
      </c>
      <c r="I35" s="12">
        <v>4</v>
      </c>
      <c r="J35" s="95">
        <v>4</v>
      </c>
      <c r="K35" s="20"/>
      <c r="L35" s="12"/>
      <c r="M35" s="93"/>
      <c r="N35" s="12"/>
      <c r="O35" s="16"/>
      <c r="P35" s="94"/>
      <c r="Q35" s="117">
        <v>4</v>
      </c>
      <c r="R35" s="118" t="s">
        <v>70</v>
      </c>
      <c r="S35" s="23" t="s">
        <v>46</v>
      </c>
      <c r="T35" s="203"/>
      <c r="U35" s="204"/>
      <c r="V35" s="203"/>
      <c r="W35" s="204"/>
      <c r="X35" s="203"/>
      <c r="Y35" s="206"/>
      <c r="Z35" s="204"/>
      <c r="AA35" s="203"/>
      <c r="AB35" s="204"/>
    </row>
    <row r="36" spans="1:28" ht="12.75">
      <c r="A36" s="22" t="s">
        <v>207</v>
      </c>
      <c r="B36" s="57" t="s">
        <v>150</v>
      </c>
      <c r="C36" s="12" t="s">
        <v>11</v>
      </c>
      <c r="D36" s="16" t="s">
        <v>10</v>
      </c>
      <c r="E36" s="20">
        <v>0</v>
      </c>
      <c r="F36" s="12">
        <v>2</v>
      </c>
      <c r="G36" s="93">
        <v>3</v>
      </c>
      <c r="H36" s="12"/>
      <c r="I36" s="12"/>
      <c r="J36" s="95"/>
      <c r="K36" s="20">
        <v>0</v>
      </c>
      <c r="L36" s="12">
        <v>2</v>
      </c>
      <c r="M36" s="93">
        <v>3</v>
      </c>
      <c r="N36" s="12"/>
      <c r="O36" s="16"/>
      <c r="P36" s="94"/>
      <c r="Q36" s="117">
        <v>3</v>
      </c>
      <c r="R36" s="118" t="s">
        <v>20</v>
      </c>
      <c r="S36" s="23" t="s">
        <v>44</v>
      </c>
      <c r="T36" s="203"/>
      <c r="U36" s="204"/>
      <c r="V36" s="203"/>
      <c r="W36" s="204"/>
      <c r="X36" s="203"/>
      <c r="Y36" s="206"/>
      <c r="Z36" s="204"/>
      <c r="AA36" s="203"/>
      <c r="AB36" s="204"/>
    </row>
    <row r="37" spans="1:28" ht="13.5" thickBot="1">
      <c r="A37" s="143"/>
      <c r="B37" s="144" t="s">
        <v>161</v>
      </c>
      <c r="C37" s="123"/>
      <c r="D37" s="136"/>
      <c r="E37" s="145"/>
      <c r="F37" s="123"/>
      <c r="G37" s="123"/>
      <c r="H37" s="123"/>
      <c r="I37" s="123"/>
      <c r="J37" s="124"/>
      <c r="K37" s="145"/>
      <c r="L37" s="123"/>
      <c r="M37" s="123"/>
      <c r="N37" s="123"/>
      <c r="O37" s="136"/>
      <c r="P37" s="136"/>
      <c r="Q37" s="125"/>
      <c r="R37" s="146"/>
      <c r="S37" s="140"/>
      <c r="T37" s="203"/>
      <c r="U37" s="204"/>
      <c r="V37" s="203"/>
      <c r="W37" s="204"/>
      <c r="X37" s="203"/>
      <c r="Y37" s="206"/>
      <c r="Z37" s="204"/>
      <c r="AA37" s="203"/>
      <c r="AB37" s="204"/>
    </row>
    <row r="38" spans="1:28" ht="12" customHeight="1" thickBot="1">
      <c r="A38" s="292"/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4"/>
      <c r="T38" s="203"/>
      <c r="U38" s="204"/>
      <c r="V38" s="203"/>
      <c r="W38" s="204"/>
      <c r="X38" s="203"/>
      <c r="Y38" s="206"/>
      <c r="Z38" s="204"/>
      <c r="AA38" s="203"/>
      <c r="AB38" s="204"/>
    </row>
    <row r="39" spans="1:28" ht="15">
      <c r="A39" s="105"/>
      <c r="B39" s="106" t="s">
        <v>166</v>
      </c>
      <c r="C39" s="107"/>
      <c r="D39" s="108"/>
      <c r="E39" s="109"/>
      <c r="F39" s="107"/>
      <c r="G39" s="107"/>
      <c r="H39" s="107"/>
      <c r="I39" s="107"/>
      <c r="J39" s="110"/>
      <c r="K39" s="109"/>
      <c r="L39" s="107"/>
      <c r="M39" s="111">
        <v>15</v>
      </c>
      <c r="N39" s="107"/>
      <c r="O39" s="112"/>
      <c r="P39" s="113">
        <v>15</v>
      </c>
      <c r="Q39" s="114">
        <v>30</v>
      </c>
      <c r="R39" s="115"/>
      <c r="S39" s="116"/>
      <c r="T39" s="203"/>
      <c r="U39" s="204"/>
      <c r="V39" s="203"/>
      <c r="W39" s="204"/>
      <c r="X39" s="203"/>
      <c r="Y39" s="206"/>
      <c r="Z39" s="204"/>
      <c r="AA39" s="203"/>
      <c r="AB39" s="204"/>
    </row>
    <row r="40" spans="1:28" ht="12.75">
      <c r="A40" s="22" t="s">
        <v>133</v>
      </c>
      <c r="B40" s="57" t="s">
        <v>134</v>
      </c>
      <c r="C40" s="12" t="s">
        <v>7</v>
      </c>
      <c r="D40" s="16" t="s">
        <v>65</v>
      </c>
      <c r="E40" s="20"/>
      <c r="F40" s="12"/>
      <c r="G40" s="93"/>
      <c r="H40" s="12"/>
      <c r="I40" s="12"/>
      <c r="J40" s="95"/>
      <c r="K40" s="20">
        <v>0</v>
      </c>
      <c r="L40" s="12">
        <v>7</v>
      </c>
      <c r="M40" s="93">
        <v>15</v>
      </c>
      <c r="N40" s="12"/>
      <c r="O40" s="12"/>
      <c r="P40" s="95"/>
      <c r="Q40" s="117">
        <v>15</v>
      </c>
      <c r="R40" s="118" t="s">
        <v>28</v>
      </c>
      <c r="S40" s="23" t="s">
        <v>44</v>
      </c>
      <c r="T40" s="203"/>
      <c r="U40" s="204"/>
      <c r="V40" s="203"/>
      <c r="W40" s="204"/>
      <c r="X40" s="203"/>
      <c r="Y40" s="206"/>
      <c r="Z40" s="204"/>
      <c r="AA40" s="203"/>
      <c r="AB40" s="204"/>
    </row>
    <row r="41" spans="1:28" ht="13.5" thickBot="1">
      <c r="A41" s="37" t="s">
        <v>135</v>
      </c>
      <c r="B41" s="119" t="s">
        <v>136</v>
      </c>
      <c r="C41" s="120" t="s">
        <v>7</v>
      </c>
      <c r="D41" s="121" t="s">
        <v>65</v>
      </c>
      <c r="E41" s="122"/>
      <c r="F41" s="120"/>
      <c r="G41" s="123"/>
      <c r="H41" s="120"/>
      <c r="I41" s="120"/>
      <c r="J41" s="124"/>
      <c r="K41" s="122"/>
      <c r="L41" s="120"/>
      <c r="M41" s="123"/>
      <c r="N41" s="120">
        <v>0</v>
      </c>
      <c r="O41" s="120">
        <v>7</v>
      </c>
      <c r="P41" s="124">
        <v>15</v>
      </c>
      <c r="Q41" s="125">
        <v>15</v>
      </c>
      <c r="R41" s="118" t="s">
        <v>22</v>
      </c>
      <c r="S41" s="126" t="s">
        <v>44</v>
      </c>
      <c r="T41" s="208"/>
      <c r="U41" s="209"/>
      <c r="V41" s="208"/>
      <c r="W41" s="209"/>
      <c r="X41" s="208"/>
      <c r="Y41" s="210"/>
      <c r="Z41" s="209"/>
      <c r="AA41" s="208"/>
      <c r="AB41" s="209"/>
    </row>
    <row r="42" spans="1:28" ht="13.5" thickBot="1">
      <c r="A42" s="239"/>
      <c r="B42" s="240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>
        <f>Q5+Q19+Q34+Q39</f>
        <v>120</v>
      </c>
      <c r="R42" s="242"/>
      <c r="S42" s="243"/>
      <c r="T42" s="245"/>
      <c r="U42" s="245"/>
      <c r="V42" s="245"/>
      <c r="W42" s="245"/>
      <c r="X42" s="245"/>
      <c r="Y42" s="245"/>
      <c r="Z42" s="245"/>
      <c r="AA42" s="245"/>
      <c r="AB42" s="245"/>
    </row>
    <row r="43" spans="1:28" ht="12.75">
      <c r="A43" s="295"/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7"/>
      <c r="T43" s="245"/>
      <c r="U43" s="245"/>
      <c r="V43" s="314"/>
      <c r="W43" s="314"/>
      <c r="X43" s="245"/>
      <c r="Y43" s="245"/>
      <c r="Z43" s="245"/>
      <c r="AA43" s="245"/>
      <c r="AB43" s="245"/>
    </row>
    <row r="44" spans="1:28" s="4" customFormat="1" ht="12.75">
      <c r="A44" s="161" t="s">
        <v>168</v>
      </c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64"/>
      <c r="M44" s="164"/>
      <c r="N44" s="164"/>
      <c r="O44" s="164"/>
      <c r="P44" s="164"/>
      <c r="Q44" s="164"/>
      <c r="R44" s="164"/>
      <c r="S44" s="165"/>
      <c r="T44" s="245"/>
      <c r="U44" s="245"/>
      <c r="V44" s="245"/>
      <c r="W44" s="245"/>
      <c r="X44" s="245"/>
      <c r="Y44" s="245"/>
      <c r="Z44" s="245"/>
      <c r="AA44" s="245"/>
      <c r="AB44" s="245"/>
    </row>
    <row r="45" spans="1:28" s="4" customFormat="1" ht="12.75">
      <c r="A45" s="182" t="s">
        <v>169</v>
      </c>
      <c r="B45" s="183"/>
      <c r="C45" s="184"/>
      <c r="D45" s="184"/>
      <c r="E45" s="184"/>
      <c r="F45" s="184"/>
      <c r="G45" s="184"/>
      <c r="H45" s="184"/>
      <c r="I45" s="184"/>
      <c r="J45" s="184"/>
      <c r="K45" s="184"/>
      <c r="L45" s="185"/>
      <c r="M45" s="185"/>
      <c r="N45" s="185"/>
      <c r="O45" s="185"/>
      <c r="P45" s="185"/>
      <c r="Q45" s="185"/>
      <c r="R45" s="185"/>
      <c r="S45" s="186"/>
      <c r="T45" s="245"/>
      <c r="U45" s="245"/>
      <c r="V45" s="245"/>
      <c r="W45" s="245"/>
      <c r="X45" s="245"/>
      <c r="Y45" s="245"/>
      <c r="Z45" s="245"/>
      <c r="AA45" s="245"/>
      <c r="AB45" s="245"/>
    </row>
    <row r="46" spans="1:28" ht="12.75">
      <c r="A46" s="315" t="s">
        <v>107</v>
      </c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245"/>
      <c r="U46" s="245"/>
      <c r="V46" s="245"/>
      <c r="W46" s="245"/>
      <c r="X46" s="245"/>
      <c r="Y46" s="245"/>
      <c r="Z46" s="245"/>
      <c r="AA46" s="245"/>
      <c r="AB46" s="245"/>
    </row>
    <row r="47" spans="1:28" ht="12.75">
      <c r="A47" s="315" t="s">
        <v>170</v>
      </c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245"/>
      <c r="U47" s="245"/>
      <c r="V47" s="245"/>
      <c r="W47" s="245"/>
      <c r="X47" s="245"/>
      <c r="Y47" s="245"/>
      <c r="Z47" s="245"/>
      <c r="AA47" s="245"/>
      <c r="AB47" s="245"/>
    </row>
    <row r="48" spans="1:28" ht="12.75">
      <c r="A48" s="315" t="s">
        <v>108</v>
      </c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245"/>
      <c r="U48" s="245"/>
      <c r="V48" s="245"/>
      <c r="W48" s="245"/>
      <c r="X48" s="245"/>
      <c r="Y48" s="245"/>
      <c r="Z48" s="245"/>
      <c r="AA48" s="245"/>
      <c r="AB48" s="245"/>
    </row>
    <row r="49" spans="1:28" ht="12.75">
      <c r="A49" s="315" t="s">
        <v>171</v>
      </c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245"/>
      <c r="U49" s="245"/>
      <c r="V49" s="245"/>
      <c r="W49" s="245"/>
      <c r="X49" s="245"/>
      <c r="Y49" s="245"/>
      <c r="Z49" s="245"/>
      <c r="AA49" s="245"/>
      <c r="AB49" s="245"/>
    </row>
    <row r="50" spans="1:28" s="4" customFormat="1" ht="14.25" customHeight="1">
      <c r="A50" s="161" t="s">
        <v>172</v>
      </c>
      <c r="B50" s="162"/>
      <c r="C50" s="163"/>
      <c r="D50" s="163"/>
      <c r="E50" s="163"/>
      <c r="F50" s="163"/>
      <c r="G50" s="163"/>
      <c r="H50" s="163"/>
      <c r="I50" s="163"/>
      <c r="J50" s="163"/>
      <c r="K50" s="163"/>
      <c r="L50" s="164"/>
      <c r="M50" s="164"/>
      <c r="N50" s="164"/>
      <c r="O50" s="164"/>
      <c r="P50" s="164"/>
      <c r="Q50" s="164"/>
      <c r="R50" s="164"/>
      <c r="S50" s="165"/>
      <c r="T50" s="245"/>
      <c r="U50" s="245"/>
      <c r="V50" s="245"/>
      <c r="W50" s="245"/>
      <c r="X50" s="245"/>
      <c r="Y50" s="245"/>
      <c r="Z50" s="245"/>
      <c r="AA50" s="245"/>
      <c r="AB50" s="245"/>
    </row>
    <row r="51" spans="1:28" ht="12.75">
      <c r="A51" s="167" t="s">
        <v>173</v>
      </c>
      <c r="B51" s="168"/>
      <c r="C51" s="169"/>
      <c r="D51" s="169"/>
      <c r="E51" s="169"/>
      <c r="F51" s="169"/>
      <c r="G51" s="169"/>
      <c r="H51" s="169"/>
      <c r="I51" s="169"/>
      <c r="J51" s="169"/>
      <c r="K51" s="169"/>
      <c r="L51" s="167"/>
      <c r="M51" s="167"/>
      <c r="N51" s="167"/>
      <c r="O51" s="167"/>
      <c r="P51" s="167"/>
      <c r="Q51" s="167"/>
      <c r="R51" s="167"/>
      <c r="S51" s="167"/>
      <c r="T51" s="245"/>
      <c r="U51" s="245"/>
      <c r="V51" s="245"/>
      <c r="W51" s="245"/>
      <c r="X51" s="245"/>
      <c r="Y51" s="245"/>
      <c r="Z51" s="245"/>
      <c r="AA51" s="245"/>
      <c r="AB51" s="245"/>
    </row>
    <row r="52" spans="1:28" ht="27.75" customHeight="1">
      <c r="A52" s="316" t="s">
        <v>205</v>
      </c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245"/>
      <c r="U52" s="245"/>
      <c r="V52" s="245"/>
      <c r="W52" s="245"/>
      <c r="X52" s="245"/>
      <c r="Y52" s="245"/>
      <c r="Z52" s="245"/>
      <c r="AA52" s="245"/>
      <c r="AB52" s="245"/>
    </row>
    <row r="53" spans="1:28" ht="12.75">
      <c r="A53" s="167" t="s">
        <v>174</v>
      </c>
      <c r="B53" s="168"/>
      <c r="C53" s="169"/>
      <c r="D53" s="169"/>
      <c r="E53" s="169"/>
      <c r="F53" s="169"/>
      <c r="G53" s="169"/>
      <c r="H53" s="169"/>
      <c r="I53" s="169"/>
      <c r="J53" s="169"/>
      <c r="K53" s="169"/>
      <c r="L53" s="167"/>
      <c r="M53" s="167"/>
      <c r="N53" s="167"/>
      <c r="O53" s="167"/>
      <c r="P53" s="167"/>
      <c r="Q53" s="167"/>
      <c r="R53" s="167"/>
      <c r="S53" s="167"/>
      <c r="T53" s="246"/>
      <c r="U53" s="245"/>
      <c r="V53" s="245"/>
      <c r="W53" s="245"/>
      <c r="X53" s="245"/>
      <c r="Y53" s="245"/>
      <c r="Z53" s="245"/>
      <c r="AA53" s="245"/>
      <c r="AB53" s="245"/>
    </row>
    <row r="54" spans="1:28" ht="12.75">
      <c r="A54" s="167" t="s">
        <v>175</v>
      </c>
      <c r="B54" s="168"/>
      <c r="C54" s="169"/>
      <c r="D54" s="169"/>
      <c r="E54" s="169"/>
      <c r="F54" s="169"/>
      <c r="G54" s="169"/>
      <c r="H54" s="169"/>
      <c r="I54" s="169"/>
      <c r="J54" s="169"/>
      <c r="K54" s="169"/>
      <c r="L54" s="167"/>
      <c r="M54" s="167"/>
      <c r="N54" s="167"/>
      <c r="O54" s="167"/>
      <c r="P54" s="167"/>
      <c r="Q54" s="167"/>
      <c r="R54" s="167"/>
      <c r="S54" s="167"/>
      <c r="T54" s="245"/>
      <c r="U54" s="245"/>
      <c r="V54" s="245"/>
      <c r="W54" s="245"/>
      <c r="X54" s="245"/>
      <c r="Y54" s="245"/>
      <c r="Z54" s="245"/>
      <c r="AA54" s="245"/>
      <c r="AB54" s="245"/>
    </row>
    <row r="55" spans="1:28" s="4" customFormat="1" ht="14.25" customHeight="1">
      <c r="A55" s="161" t="s">
        <v>226</v>
      </c>
      <c r="B55" s="162"/>
      <c r="C55" s="163"/>
      <c r="D55" s="163"/>
      <c r="E55" s="163"/>
      <c r="F55" s="163"/>
      <c r="G55" s="163"/>
      <c r="H55" s="163"/>
      <c r="I55" s="163"/>
      <c r="J55" s="163"/>
      <c r="K55" s="163"/>
      <c r="L55" s="164"/>
      <c r="M55" s="164"/>
      <c r="N55" s="164"/>
      <c r="O55" s="164"/>
      <c r="P55" s="164"/>
      <c r="Q55" s="164"/>
      <c r="R55" s="164"/>
      <c r="S55" s="165"/>
      <c r="T55" s="245"/>
      <c r="U55" s="245"/>
      <c r="V55" s="245"/>
      <c r="W55" s="245"/>
      <c r="X55" s="245"/>
      <c r="Y55" s="245"/>
      <c r="Z55" s="245"/>
      <c r="AA55" s="245"/>
      <c r="AB55" s="245"/>
    </row>
    <row r="56" spans="1:28" s="244" customFormat="1" ht="27.75" customHeight="1">
      <c r="A56" s="313" t="s">
        <v>237</v>
      </c>
      <c r="B56" s="313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247"/>
      <c r="U56" s="247"/>
      <c r="V56" s="247"/>
      <c r="W56" s="247"/>
      <c r="X56" s="247"/>
      <c r="Y56" s="247"/>
      <c r="Z56" s="247"/>
      <c r="AA56" s="247"/>
      <c r="AB56" s="247"/>
    </row>
    <row r="57" spans="1:19" s="4" customFormat="1" ht="13.5" customHeight="1">
      <c r="A57" s="161" t="s">
        <v>176</v>
      </c>
      <c r="B57" s="162"/>
      <c r="C57" s="163"/>
      <c r="D57" s="163"/>
      <c r="E57" s="163"/>
      <c r="F57" s="163"/>
      <c r="G57" s="163"/>
      <c r="H57" s="163"/>
      <c r="I57" s="163"/>
      <c r="J57" s="163"/>
      <c r="K57" s="163"/>
      <c r="L57" s="164"/>
      <c r="M57" s="164"/>
      <c r="N57" s="164"/>
      <c r="O57" s="164"/>
      <c r="P57" s="164"/>
      <c r="Q57" s="164"/>
      <c r="R57" s="164"/>
      <c r="S57" s="165"/>
    </row>
    <row r="58" spans="1:19" s="4" customFormat="1" ht="13.5" customHeight="1">
      <c r="A58" s="166" t="s">
        <v>177</v>
      </c>
      <c r="B58" s="168"/>
      <c r="C58" s="169"/>
      <c r="D58" s="169"/>
      <c r="E58" s="169"/>
      <c r="F58" s="169"/>
      <c r="G58" s="169"/>
      <c r="H58" s="169"/>
      <c r="I58" s="169"/>
      <c r="J58" s="169"/>
      <c r="K58" s="169"/>
      <c r="L58" s="167"/>
      <c r="M58" s="167"/>
      <c r="N58" s="167"/>
      <c r="O58" s="167"/>
      <c r="P58" s="167"/>
      <c r="Q58" s="167"/>
      <c r="R58" s="167"/>
      <c r="S58" s="167"/>
    </row>
    <row r="59" spans="1:19" ht="12.75">
      <c r="A59" s="167" t="s">
        <v>178</v>
      </c>
      <c r="B59" s="168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8"/>
      <c r="S59" s="167"/>
    </row>
    <row r="60" spans="1:19" ht="12.75">
      <c r="A60" s="167" t="s">
        <v>179</v>
      </c>
      <c r="B60" s="168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8"/>
      <c r="S60" s="167"/>
    </row>
    <row r="61" spans="1:19" ht="12.75">
      <c r="A61" s="167" t="s">
        <v>180</v>
      </c>
      <c r="B61" s="168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8"/>
      <c r="S61" s="167"/>
    </row>
    <row r="62" spans="1:19" s="4" customFormat="1" ht="14.25" customHeight="1">
      <c r="A62" s="166" t="s">
        <v>181</v>
      </c>
      <c r="B62" s="168"/>
      <c r="C62" s="169"/>
      <c r="D62" s="169"/>
      <c r="E62" s="169"/>
      <c r="F62" s="169"/>
      <c r="G62" s="169"/>
      <c r="H62" s="169"/>
      <c r="I62" s="169"/>
      <c r="J62" s="169"/>
      <c r="K62" s="169"/>
      <c r="L62" s="167"/>
      <c r="M62" s="167"/>
      <c r="N62" s="167"/>
      <c r="O62" s="167"/>
      <c r="P62" s="167"/>
      <c r="Q62" s="167"/>
      <c r="R62" s="167"/>
      <c r="S62" s="167"/>
    </row>
    <row r="63" spans="1:19" ht="12.75">
      <c r="A63" s="167" t="s">
        <v>182</v>
      </c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8"/>
      <c r="S63" s="167"/>
    </row>
    <row r="64" spans="1:19" ht="12.75">
      <c r="A64" s="167" t="s">
        <v>221</v>
      </c>
      <c r="B64" s="168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8"/>
      <c r="S64" s="167"/>
    </row>
    <row r="65" spans="1:19" s="4" customFormat="1" ht="14.25" customHeight="1">
      <c r="A65" s="166" t="s">
        <v>183</v>
      </c>
      <c r="B65" s="168"/>
      <c r="C65" s="169"/>
      <c r="D65" s="169"/>
      <c r="E65" s="169"/>
      <c r="F65" s="169"/>
      <c r="G65" s="169"/>
      <c r="H65" s="169"/>
      <c r="I65" s="169"/>
      <c r="J65" s="169"/>
      <c r="K65" s="169"/>
      <c r="L65" s="167"/>
      <c r="M65" s="167"/>
      <c r="N65" s="167"/>
      <c r="O65" s="167"/>
      <c r="P65" s="167"/>
      <c r="Q65" s="167"/>
      <c r="R65" s="167"/>
      <c r="S65" s="167"/>
    </row>
    <row r="66" spans="1:19" ht="12.75">
      <c r="A66" s="167" t="s">
        <v>184</v>
      </c>
      <c r="B66" s="168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8"/>
      <c r="S66" s="167"/>
    </row>
    <row r="67" spans="1:19" ht="12.75">
      <c r="A67" s="167" t="s">
        <v>185</v>
      </c>
      <c r="B67" s="168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8"/>
      <c r="S67" s="167"/>
    </row>
    <row r="68" spans="1:19" ht="12.75">
      <c r="A68" s="167" t="s">
        <v>186</v>
      </c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8"/>
      <c r="S68" s="167"/>
    </row>
    <row r="69" spans="1:19" ht="12.75">
      <c r="A69" s="167" t="s">
        <v>187</v>
      </c>
      <c r="B69" s="168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8"/>
      <c r="S69" s="167"/>
    </row>
    <row r="70" spans="1:19" ht="12.75">
      <c r="A70" s="167" t="s">
        <v>188</v>
      </c>
      <c r="B70" s="168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8"/>
      <c r="S70" s="167"/>
    </row>
    <row r="71" spans="1:19" ht="12.75">
      <c r="A71" s="167" t="s">
        <v>189</v>
      </c>
      <c r="B71" s="168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8"/>
      <c r="S71" s="167"/>
    </row>
    <row r="72" spans="1:19" ht="12.75">
      <c r="A72" s="167" t="s">
        <v>190</v>
      </c>
      <c r="B72" s="168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8"/>
      <c r="S72" s="167"/>
    </row>
    <row r="73" spans="1:19" ht="12.75">
      <c r="A73" s="167" t="s">
        <v>191</v>
      </c>
      <c r="B73" s="168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8"/>
      <c r="S73" s="167"/>
    </row>
    <row r="74" spans="1:19" ht="12.75">
      <c r="A74" s="167" t="s">
        <v>192</v>
      </c>
      <c r="B74" s="168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8"/>
      <c r="S74" s="167"/>
    </row>
    <row r="75" spans="1:19" s="4" customFormat="1" ht="14.25" customHeight="1">
      <c r="A75" s="166" t="s">
        <v>193</v>
      </c>
      <c r="B75" s="168"/>
      <c r="C75" s="169"/>
      <c r="D75" s="169"/>
      <c r="E75" s="169"/>
      <c r="F75" s="169"/>
      <c r="G75" s="169"/>
      <c r="H75" s="169"/>
      <c r="I75" s="169"/>
      <c r="J75" s="169"/>
      <c r="K75" s="169"/>
      <c r="L75" s="167"/>
      <c r="M75" s="167"/>
      <c r="N75" s="167"/>
      <c r="O75" s="167"/>
      <c r="P75" s="167"/>
      <c r="Q75" s="167"/>
      <c r="R75" s="167"/>
      <c r="S75" s="167"/>
    </row>
    <row r="76" spans="1:19" ht="12.75">
      <c r="A76" s="167" t="s">
        <v>194</v>
      </c>
      <c r="B76" s="168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8"/>
      <c r="S76" s="167"/>
    </row>
    <row r="77" spans="1:19" ht="12.75">
      <c r="A77" s="167" t="s">
        <v>195</v>
      </c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8"/>
      <c r="S77" s="167"/>
    </row>
    <row r="78" spans="1:19" ht="12.75">
      <c r="A78" s="167" t="s">
        <v>196</v>
      </c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8"/>
      <c r="S78" s="167"/>
    </row>
    <row r="79" spans="1:19" ht="12.75">
      <c r="A79" s="167" t="s">
        <v>203</v>
      </c>
      <c r="B79" s="168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8"/>
      <c r="S79" s="167"/>
    </row>
    <row r="80" spans="1:19" s="4" customFormat="1" ht="14.25" customHeight="1">
      <c r="A80" s="167" t="s">
        <v>197</v>
      </c>
      <c r="B80" s="168"/>
      <c r="C80" s="169"/>
      <c r="D80" s="169"/>
      <c r="E80" s="169"/>
      <c r="F80" s="169"/>
      <c r="G80" s="169"/>
      <c r="H80" s="169"/>
      <c r="I80" s="169"/>
      <c r="J80" s="169"/>
      <c r="K80" s="169"/>
      <c r="L80" s="167"/>
      <c r="M80" s="167"/>
      <c r="N80" s="167"/>
      <c r="O80" s="167"/>
      <c r="P80" s="167"/>
      <c r="Q80" s="167"/>
      <c r="R80" s="167"/>
      <c r="S80" s="167"/>
    </row>
    <row r="81" spans="1:19" s="4" customFormat="1" ht="14.25" customHeight="1">
      <c r="A81" s="167" t="s">
        <v>198</v>
      </c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167"/>
      <c r="M81" s="167"/>
      <c r="N81" s="167"/>
      <c r="O81" s="167"/>
      <c r="P81" s="167"/>
      <c r="Q81" s="167"/>
      <c r="R81" s="167"/>
      <c r="S81" s="167"/>
    </row>
    <row r="82" spans="1:19" s="4" customFormat="1" ht="14.25" customHeight="1">
      <c r="A82" s="167" t="s">
        <v>199</v>
      </c>
      <c r="B82" s="168"/>
      <c r="C82" s="169"/>
      <c r="D82" s="169"/>
      <c r="E82" s="169"/>
      <c r="F82" s="169"/>
      <c r="G82" s="169"/>
      <c r="H82" s="169"/>
      <c r="I82" s="169"/>
      <c r="J82" s="169"/>
      <c r="K82" s="169"/>
      <c r="L82" s="167"/>
      <c r="M82" s="167"/>
      <c r="N82" s="167"/>
      <c r="O82" s="167"/>
      <c r="P82" s="167"/>
      <c r="Q82" s="167"/>
      <c r="R82" s="167"/>
      <c r="S82" s="167"/>
    </row>
    <row r="83" spans="1:19" s="4" customFormat="1" ht="14.25" customHeight="1">
      <c r="A83" s="167" t="s">
        <v>200</v>
      </c>
      <c r="B83" s="168"/>
      <c r="C83" s="169"/>
      <c r="D83" s="169"/>
      <c r="E83" s="169"/>
      <c r="F83" s="169"/>
      <c r="G83" s="169"/>
      <c r="H83" s="169"/>
      <c r="I83" s="169"/>
      <c r="J83" s="169"/>
      <c r="K83" s="169"/>
      <c r="L83" s="167"/>
      <c r="M83" s="167"/>
      <c r="N83" s="167"/>
      <c r="O83" s="167"/>
      <c r="P83" s="167"/>
      <c r="Q83" s="167"/>
      <c r="R83" s="167"/>
      <c r="S83" s="167"/>
    </row>
    <row r="84" spans="1:19" ht="15" customHeight="1">
      <c r="A84" s="170" t="s">
        <v>201</v>
      </c>
      <c r="B84" s="171"/>
      <c r="C84" s="172"/>
      <c r="D84" s="173"/>
      <c r="E84" s="173"/>
      <c r="F84" s="173"/>
      <c r="G84" s="173"/>
      <c r="H84" s="173"/>
      <c r="I84" s="173"/>
      <c r="J84" s="173"/>
      <c r="K84" s="174"/>
      <c r="L84" s="175"/>
      <c r="M84" s="175"/>
      <c r="N84" s="175"/>
      <c r="O84" s="175"/>
      <c r="P84" s="167"/>
      <c r="Q84" s="167"/>
      <c r="R84" s="167"/>
      <c r="S84" s="167"/>
    </row>
    <row r="85" spans="1:19" ht="12.75">
      <c r="A85" s="170" t="s">
        <v>204</v>
      </c>
      <c r="B85" s="171"/>
      <c r="C85" s="172"/>
      <c r="D85" s="173"/>
      <c r="E85" s="173"/>
      <c r="F85" s="173"/>
      <c r="G85" s="173"/>
      <c r="H85" s="173"/>
      <c r="I85" s="173"/>
      <c r="J85" s="173"/>
      <c r="K85" s="174"/>
      <c r="L85" s="175"/>
      <c r="M85" s="175"/>
      <c r="N85" s="175"/>
      <c r="O85" s="175"/>
      <c r="P85" s="167"/>
      <c r="Q85" s="167"/>
      <c r="R85" s="167"/>
      <c r="S85" s="167"/>
    </row>
    <row r="86" spans="1:19" s="4" customFormat="1" ht="14.25" customHeight="1">
      <c r="A86" s="161" t="s">
        <v>202</v>
      </c>
      <c r="B86" s="162"/>
      <c r="C86" s="163"/>
      <c r="D86" s="163"/>
      <c r="E86" s="163"/>
      <c r="F86" s="163"/>
      <c r="G86" s="163"/>
      <c r="H86" s="163"/>
      <c r="I86" s="163"/>
      <c r="J86" s="163"/>
      <c r="K86" s="163"/>
      <c r="L86" s="164"/>
      <c r="M86" s="164"/>
      <c r="N86" s="164"/>
      <c r="O86" s="164"/>
      <c r="P86" s="164"/>
      <c r="Q86" s="164"/>
      <c r="R86" s="164"/>
      <c r="S86" s="165"/>
    </row>
    <row r="87" spans="1:19" ht="12.75">
      <c r="A87" s="176" t="s">
        <v>127</v>
      </c>
      <c r="B87" s="177"/>
      <c r="C87" s="178"/>
      <c r="D87" s="178"/>
      <c r="E87" s="178"/>
      <c r="F87" s="178"/>
      <c r="G87" s="178"/>
      <c r="H87" s="178"/>
      <c r="I87" s="178"/>
      <c r="J87" s="178"/>
      <c r="K87" s="179"/>
      <c r="L87" s="179"/>
      <c r="M87" s="179"/>
      <c r="N87" s="180"/>
      <c r="O87" s="181"/>
      <c r="P87" s="177"/>
      <c r="Q87" s="177"/>
      <c r="R87" s="177"/>
      <c r="S87" s="177"/>
    </row>
    <row r="88" spans="1:19" s="4" customFormat="1" ht="14.25" customHeight="1">
      <c r="A88" s="161" t="s">
        <v>121</v>
      </c>
      <c r="B88" s="162"/>
      <c r="C88" s="163"/>
      <c r="D88" s="163"/>
      <c r="E88" s="163"/>
      <c r="F88" s="163"/>
      <c r="G88" s="163"/>
      <c r="H88" s="163"/>
      <c r="I88" s="163"/>
      <c r="J88" s="163"/>
      <c r="K88" s="163"/>
      <c r="L88" s="164"/>
      <c r="M88" s="164"/>
      <c r="N88" s="164"/>
      <c r="O88" s="164"/>
      <c r="P88" s="164"/>
      <c r="Q88" s="164"/>
      <c r="R88" s="164"/>
      <c r="S88" s="165"/>
    </row>
  </sheetData>
  <sheetProtection/>
  <mergeCells count="31">
    <mergeCell ref="A1:S1"/>
    <mergeCell ref="A2:A4"/>
    <mergeCell ref="B2:B4"/>
    <mergeCell ref="C2:C4"/>
    <mergeCell ref="D2:D4"/>
    <mergeCell ref="N3:O3"/>
    <mergeCell ref="Q2:Q4"/>
    <mergeCell ref="T2:U4"/>
    <mergeCell ref="V2:W4"/>
    <mergeCell ref="X2:Z4"/>
    <mergeCell ref="S2:S4"/>
    <mergeCell ref="M3:M4"/>
    <mergeCell ref="E2:J2"/>
    <mergeCell ref="AA2:AB4"/>
    <mergeCell ref="A56:S56"/>
    <mergeCell ref="V43:W43"/>
    <mergeCell ref="A46:S46"/>
    <mergeCell ref="A47:S47"/>
    <mergeCell ref="A48:S48"/>
    <mergeCell ref="A49:S49"/>
    <mergeCell ref="A52:S52"/>
    <mergeCell ref="K2:P2"/>
    <mergeCell ref="P3:P4"/>
    <mergeCell ref="A38:S38"/>
    <mergeCell ref="A43:S43"/>
    <mergeCell ref="E3:F3"/>
    <mergeCell ref="G3:G4"/>
    <mergeCell ref="H3:I3"/>
    <mergeCell ref="J3:J4"/>
    <mergeCell ref="K3:L3"/>
    <mergeCell ref="R2:R4"/>
  </mergeCells>
  <hyperlinks>
    <hyperlink ref="B35" r:id="rId1" display="Alkalmazott számítástechnika"/>
    <hyperlink ref="B40" r:id="rId2" display="Szakszeminárium I."/>
    <hyperlink ref="B41" r:id="rId3" display="Szakszeminárium II."/>
    <hyperlink ref="B36" r:id="rId4" display="E-government"/>
    <hyperlink ref="B7" r:id="rId5" display="Számítástudomány közgazdasági alkalmazásokkal"/>
    <hyperlink ref="B8" r:id="rId6" display="Többváltozós statisztikai modellek "/>
    <hyperlink ref="B10" r:id="rId7" display="Haladó vezetői számvitel"/>
    <hyperlink ref="B11" r:id="rId8" display="Szoftver engineering"/>
    <hyperlink ref="B12" r:id="rId9" display="Infokommunikáció gazdaságtan "/>
    <hyperlink ref="B13" r:id="rId10" display="Hálózati technológiák"/>
    <hyperlink ref="B14" r:id="rId11" display="Pénzügyi elemzés és csődelőrejelzés"/>
    <hyperlink ref="B15" r:id="rId12" display="Stratégiai és szervezeti modellek"/>
    <hyperlink ref="B16" r:id="rId13" display="Informatikai biztonság"/>
    <hyperlink ref="B17" r:id="rId14" display="IT stratégia és menedzsment"/>
    <hyperlink ref="B21" r:id="rId15" display="Folyamatmenedzsment és integrált alkalmazások"/>
    <hyperlink ref="B22" r:id="rId16" display="Üzleti intelligencia"/>
    <hyperlink ref="B23" r:id="rId17" display="IT Audit"/>
    <hyperlink ref="B24" r:id="rId18" display="IT governance"/>
    <hyperlink ref="B27" r:id="rId19" display="Informatikai projektek menedzsmentje"/>
    <hyperlink ref="B28" r:id="rId20" display="Jövő intelligens technológiái"/>
    <hyperlink ref="B30" r:id="rId21" display="B2B e-kereskedelem"/>
    <hyperlink ref="B31" r:id="rId22" display="Infokommunikációs jog"/>
    <hyperlink ref="B32" r:id="rId23" display="Digitális világ kutatása"/>
    <hyperlink ref="B26" r:id="rId24" display="E-business üzleti modellje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Marcalekné Kormos Cecília</cp:lastModifiedBy>
  <cp:lastPrinted>2012-07-11T11:40:24Z</cp:lastPrinted>
  <dcterms:created xsi:type="dcterms:W3CDTF">2005-04-29T12:05:18Z</dcterms:created>
  <dcterms:modified xsi:type="dcterms:W3CDTF">2014-05-24T08:29:47Z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